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740" windowHeight="8295" activeTab="0"/>
  </bookViews>
  <sheets>
    <sheet name="チェックシート" sheetId="1" r:id="rId1"/>
    <sheet name="リスト" sheetId="2" state="hidden" r:id="rId2"/>
  </sheets>
  <definedNames>
    <definedName name="_xlnm.Print_Area" localSheetId="0">'チェックシート'!$A$1:$L$45</definedName>
  </definedNames>
  <calcPr fullCalcOnLoad="1"/>
</workbook>
</file>

<file path=xl/comments1.xml><?xml version="1.0" encoding="utf-8"?>
<comments xmlns="http://schemas.openxmlformats.org/spreadsheetml/2006/main">
  <authors>
    <author>jdba-GO</author>
  </authors>
  <commentList>
    <comment ref="J42" authorId="0">
      <text>
        <r>
          <rPr>
            <b/>
            <sz val="9"/>
            <rFont val="ＭＳ Ｐゴシック"/>
            <family val="3"/>
          </rPr>
          <t>データ提出の際は不要です。</t>
        </r>
        <r>
          <rPr>
            <sz val="9"/>
            <rFont val="ＭＳ Ｐゴシック"/>
            <family val="3"/>
          </rPr>
          <t xml:space="preserve">
</t>
        </r>
      </text>
    </comment>
    <comment ref="J44" authorId="0">
      <text>
        <r>
          <rPr>
            <b/>
            <sz val="9"/>
            <rFont val="ＭＳ Ｐゴシック"/>
            <family val="3"/>
          </rPr>
          <t>データ提出の際は不要です。</t>
        </r>
      </text>
    </comment>
    <comment ref="F2" authorId="0">
      <text>
        <r>
          <rPr>
            <b/>
            <sz val="9"/>
            <rFont val="ＭＳ Ｐゴシック"/>
            <family val="3"/>
          </rPr>
          <t>初めての検定か過去に検定を行ったデザインの追加検定かを入力</t>
        </r>
        <r>
          <rPr>
            <sz val="9"/>
            <rFont val="ＭＳ Ｐゴシック"/>
            <family val="3"/>
          </rPr>
          <t xml:space="preserve">
</t>
        </r>
      </text>
    </comment>
    <comment ref="H2" authorId="0">
      <text>
        <r>
          <rPr>
            <b/>
            <sz val="9"/>
            <rFont val="ＭＳ Ｐゴシック"/>
            <family val="3"/>
          </rPr>
          <t>追加検定の場合は、初めて検定を行った日を入力（ユニフォーム規定改正の際の参考となります）</t>
        </r>
      </text>
    </comment>
    <comment ref="H6" authorId="0">
      <text>
        <r>
          <rPr>
            <b/>
            <sz val="9"/>
            <rFont val="ＭＳ Ｐゴシック"/>
            <family val="3"/>
          </rPr>
          <t>薄黄色のセルはドロップダウンリストの選択です（選択をすると適否が表示されます）</t>
        </r>
      </text>
    </comment>
    <comment ref="H11" authorId="0">
      <text>
        <r>
          <rPr>
            <b/>
            <sz val="9"/>
            <rFont val="ＭＳ Ｐゴシック"/>
            <family val="3"/>
          </rPr>
          <t>オレンジ色のセルは数値を入力すると適否が表示されます</t>
        </r>
      </text>
    </comment>
    <comment ref="H16" authorId="0">
      <text>
        <r>
          <rPr>
            <b/>
            <sz val="9"/>
            <rFont val="ＭＳ Ｐゴシック"/>
            <family val="3"/>
          </rPr>
          <t>1つ前の回答が『表示なし』の場合は省略</t>
        </r>
      </text>
    </comment>
    <comment ref="C2" authorId="0">
      <text>
        <r>
          <rPr>
            <b/>
            <sz val="9"/>
            <rFont val="ＭＳ Ｐゴシック"/>
            <family val="3"/>
          </rPr>
          <t>オレンジ色のセルは直接入力</t>
        </r>
      </text>
    </comment>
    <comment ref="C42" authorId="0">
      <text>
        <r>
          <rPr>
            <b/>
            <sz val="9"/>
            <rFont val="ＭＳ Ｐゴシック"/>
            <family val="3"/>
          </rPr>
          <t>オレンジ色のセルは直接入力</t>
        </r>
      </text>
    </comment>
    <comment ref="G44" authorId="0">
      <text>
        <r>
          <rPr>
            <b/>
            <sz val="9"/>
            <rFont val="ＭＳ Ｐゴシック"/>
            <family val="3"/>
          </rPr>
          <t>複数の役員にチェックを行ってください</t>
        </r>
      </text>
    </comment>
    <comment ref="H21" authorId="0">
      <text>
        <r>
          <rPr>
            <b/>
            <sz val="9"/>
            <rFont val="ＭＳ Ｐゴシック"/>
            <family val="3"/>
          </rPr>
          <t>１つ前の回答が『高さ6cmを超過』の場合のみ入力</t>
        </r>
      </text>
    </comment>
    <comment ref="H24" authorId="0">
      <text>
        <r>
          <rPr>
            <b/>
            <sz val="9"/>
            <rFont val="ＭＳ Ｐゴシック"/>
            <family val="3"/>
          </rPr>
          <t>1つ前の回答が『高さ6cmを超過』の場合のみ入力</t>
        </r>
      </text>
    </comment>
  </commentList>
</comments>
</file>

<file path=xl/sharedStrings.xml><?xml version="1.0" encoding="utf-8"?>
<sst xmlns="http://schemas.openxmlformats.org/spreadsheetml/2006/main" count="329" uniqueCount="263">
  <si>
    <t>5-3</t>
  </si>
  <si>
    <t>5-4</t>
  </si>
  <si>
    <t>6-2</t>
  </si>
  <si>
    <t>13-2</t>
  </si>
  <si>
    <t>13-3</t>
  </si>
  <si>
    <t>13-4</t>
  </si>
  <si>
    <t>○</t>
  </si>
  <si>
    <t>×</t>
  </si>
  <si>
    <t>－</t>
  </si>
  <si>
    <t>選手ユニフォーム検定チェックリスト</t>
  </si>
  <si>
    <t>チーム名（入力）</t>
  </si>
  <si>
    <t>検定区分</t>
  </si>
  <si>
    <t>※初回検定日（入力）</t>
  </si>
  <si>
    <t>ドッジボール協会</t>
  </si>
  <si>
    <t>No.</t>
  </si>
  <si>
    <t>項　　目</t>
  </si>
  <si>
    <t>検　定　内　容</t>
  </si>
  <si>
    <t>適否</t>
  </si>
  <si>
    <t>留　　意　　点</t>
  </si>
  <si>
    <t>同一ユニフォームの作製（着用）</t>
  </si>
  <si>
    <t>全員のユニフォームが、同色・同色彩（同柄）・同形・同意匠（デザイン）にて作製されているか？</t>
  </si>
  <si>
    <t>選手全員が統一されていること。
仕様面の相違部（縫目箇所・パンツのスリット有無の混在）等がなきこと。</t>
  </si>
  <si>
    <t>2-1</t>
  </si>
  <si>
    <t>前後の色彩（シャツ）</t>
  </si>
  <si>
    <t>選手全員共に、シャツの前面と背面の色彩は同一か？</t>
  </si>
  <si>
    <t>2-2</t>
  </si>
  <si>
    <t>前後の色彩（パンツ）</t>
  </si>
  <si>
    <t>選手全員共に、パンツの前面と背面の色彩は同一か？</t>
  </si>
  <si>
    <t>3</t>
  </si>
  <si>
    <t>選手番号の視認性（シャツ）</t>
  </si>
  <si>
    <t>選手番号は、容易に服地と明確に区別し得る色彩・フォントか？</t>
  </si>
  <si>
    <t>服地が縞柄の場合も同様のこと。</t>
  </si>
  <si>
    <t>3-1</t>
  </si>
  <si>
    <t>4-1</t>
  </si>
  <si>
    <t>選手番号の表示位置（シャツ前面）</t>
  </si>
  <si>
    <t>シャツ中央で襟下から、どのくらい離れた位置に選手番号の上部があるか？【半角数字入力】</t>
  </si>
  <si>
    <t>ｃｍ</t>
  </si>
  <si>
    <t>襟下・５ｃｍ以上のこと。</t>
  </si>
  <si>
    <t>4-2</t>
  </si>
  <si>
    <t>選手番号の表示サイズ（シャツ前面）</t>
  </si>
  <si>
    <t>選手番号の高さは、どのくらいあるか？【半角数字入力】</t>
  </si>
  <si>
    <t>ｃｍ</t>
  </si>
  <si>
    <t>高さ・１２ｃｍ以上、２０ｃｍ以下のこと。</t>
  </si>
  <si>
    <t>5-1</t>
  </si>
  <si>
    <t>選手番号の表示位置（シャツ背面）</t>
  </si>
  <si>
    <t>5-2</t>
  </si>
  <si>
    <t>選手番号の表示サイズ（シャツ背面）</t>
  </si>
  <si>
    <t>高さ・２０ｃｍ（統一）のこと。</t>
  </si>
  <si>
    <t>選手番号の表示位置（パンツ前面）</t>
  </si>
  <si>
    <t>基本的に、パンツへの表示は不要。</t>
  </si>
  <si>
    <t>選手番号の表示サイズ（パンツ前面）</t>
  </si>
  <si>
    <t>ｃｍ</t>
  </si>
  <si>
    <t>高さ・１０ｃｍ以上、１５ｃｍ以下のこと。</t>
  </si>
  <si>
    <t>6-1</t>
  </si>
  <si>
    <t>チーム名（チームを表す文字・数字・イラスト・マーク）の表示は、どの位置にあるか？</t>
  </si>
  <si>
    <t>前面右胸もしくは左胸と前面および背面の選手番号上部に付すること。</t>
  </si>
  <si>
    <t>6-2</t>
  </si>
  <si>
    <t>表示サイズは、４ｃｍ×１０ｃｍ以内か？</t>
  </si>
  <si>
    <t>右胸もしくは左胸に表示のこと。</t>
  </si>
  <si>
    <t>7-1</t>
  </si>
  <si>
    <t>選手番号の上部に、サイズは高さ６ｃｍ×幅３０ｃｍ以内か？</t>
  </si>
  <si>
    <t>7-2</t>
  </si>
  <si>
    <t>チーム名高さ（６ｃｍ以下）　⇒　５０％規定の確認
（シャツ前面の選手番号上部が該当する場合）</t>
  </si>
  <si>
    <t>表示されているチーム名の全幅は、どのくらいあるか？【半角数字入力】</t>
  </si>
  <si>
    <t>ｃｍ</t>
  </si>
  <si>
    <t>チーム名表示が選手番号と重なる
ことは不可。</t>
  </si>
  <si>
    <t>高さが６ｃｍを超過している箇所の幅は、合計でどのくらいあるか？【半角数字入力】</t>
  </si>
  <si>
    <t>ｃｍ</t>
  </si>
  <si>
    <t>8-1</t>
  </si>
  <si>
    <t>選手番号の上部に、サイズは高さ６ｃｍ×幅３０ｃｍ以内か？</t>
  </si>
  <si>
    <t>8-2</t>
  </si>
  <si>
    <t xml:space="preserve">チーム名高さ（６ｃｍ以下）　⇒　５０％規定の確認
（シャツ背面の選手番号上部が該当する場合） </t>
  </si>
  <si>
    <t>9</t>
  </si>
  <si>
    <t>チーム名の表示内容（シャツ）</t>
  </si>
  <si>
    <t>登録チーム名と同一のチーム名として、判断（認識）できる文字・数字・マーク・イラストか？</t>
  </si>
  <si>
    <t>チーム登録（web）情報を参照のこと。</t>
  </si>
  <si>
    <t>10</t>
  </si>
  <si>
    <t>チーム名の表示の統一（シャツ）</t>
  </si>
  <si>
    <t>チーム名が表示されている全ての箇所のデザイン（形態）は、１種類に統一されているか？</t>
  </si>
  <si>
    <t>前後面の表示相違に注意すること。</t>
  </si>
  <si>
    <t>11-1</t>
  </si>
  <si>
    <t>都道府県名〔活動地域名〕の表示位置（シャツ）</t>
  </si>
  <si>
    <t>都道府県名（活動地域名）は、左袖または左胸に表示されているか？ ≪1箇所のみ≫</t>
  </si>
  <si>
    <t>県・市・町等の有無は問わない。</t>
  </si>
  <si>
    <t>11-2</t>
  </si>
  <si>
    <t>都道府県名〔活動地域名〕の表示サイズ（シャツ）</t>
  </si>
  <si>
    <t>１箇所、４０平方ｃｍ以下のこと。</t>
  </si>
  <si>
    <t>12-1</t>
  </si>
  <si>
    <t>製造メーカー名・メーカーロゴの表示有無（シャツ）</t>
  </si>
  <si>
    <r>
      <t>【※付する場合】</t>
    </r>
    <r>
      <rPr>
        <sz val="9"/>
        <rFont val="ＭＳ Ｐ明朝"/>
        <family val="1"/>
      </rPr>
      <t>　⇒　同一メーカーのロゴマークにて、選手全員が統一された表示となっているか？</t>
    </r>
  </si>
  <si>
    <t>表示有無の混在なきこと。</t>
  </si>
  <si>
    <t>12-2</t>
  </si>
  <si>
    <t>製造メーカー名・メーカーロゴの表示有無（パンツ）</t>
  </si>
  <si>
    <t>12-3</t>
  </si>
  <si>
    <t>製造メーカー名・メーカーロゴの表示位置（シャツ）</t>
  </si>
  <si>
    <t>製造メーカー名・ロゴマークの表示は、どの位置にあるか？</t>
  </si>
  <si>
    <t>右胸もしくは左胸、１箇所のこと。</t>
  </si>
  <si>
    <t>12-4</t>
  </si>
  <si>
    <t>製造メーカー名・メーカーロゴの表示位置（パンツ）</t>
  </si>
  <si>
    <t>左右・前後面、何れか１箇所のこと。</t>
  </si>
  <si>
    <t>12-5</t>
  </si>
  <si>
    <t>製造メーカー名・メーカーロゴの表示サイズ（シャツ）</t>
  </si>
  <si>
    <t>表示サイズは、２５平方ｃｍ以内か？</t>
  </si>
  <si>
    <t>規定の改正に伴い、表示サイズの条件緩和項目。</t>
  </si>
  <si>
    <t>12-6</t>
  </si>
  <si>
    <t>製造メーカー名・メーカーロゴの表示サイズ（パンツ）</t>
  </si>
  <si>
    <t>13-1</t>
  </si>
  <si>
    <t>広告の表示位置（シャツ）</t>
  </si>
  <si>
    <r>
      <t>【※広告表示の制限が適用された場合】</t>
    </r>
    <r>
      <rPr>
        <sz val="9"/>
        <rFont val="ＭＳ Ｐ明朝"/>
        <family val="1"/>
      </rPr>
      <t>　⇒　右袖もしくは左袖表示されているか？</t>
    </r>
  </si>
  <si>
    <t>広告表示はシャツ、パンツ合わせて２社までとすること。</t>
  </si>
  <si>
    <t>広告の表示位置（パンツ）</t>
  </si>
  <si>
    <r>
      <t>【※広告表示の制限が適用された場合】</t>
    </r>
    <r>
      <rPr>
        <sz val="9"/>
        <rFont val="ＭＳ Ｐ明朝"/>
        <family val="1"/>
      </rPr>
      <t>　⇒　前面右もしくは左に表示されているか？</t>
    </r>
  </si>
  <si>
    <t>広告の表示サイズ（シャツ）</t>
  </si>
  <si>
    <r>
      <t>【※広告表示の制限が適用された場合】</t>
    </r>
    <r>
      <rPr>
        <sz val="9"/>
        <rFont val="ＭＳ Ｐ明朝"/>
        <family val="1"/>
      </rPr>
      <t>　⇒　サイズは、４ｃｍ×１０ｃｍ以下か？</t>
    </r>
  </si>
  <si>
    <t>広告の表示サイズ（パンツ）</t>
  </si>
  <si>
    <r>
      <t>【※広告表示の制限が適用された場合】</t>
    </r>
    <r>
      <rPr>
        <sz val="9"/>
        <rFont val="ＭＳ Ｐ明朝"/>
        <family val="1"/>
      </rPr>
      <t>　⇒　サイズは、２０平方ｃｍ以下か？</t>
    </r>
  </si>
  <si>
    <t>前面右もしくは左、１箇所のこと。</t>
  </si>
  <si>
    <t>14</t>
  </si>
  <si>
    <t>判断困難な事案の有無</t>
  </si>
  <si>
    <t>本チェックリストで判断の回答が難しい事案、判断できない事案はあったか？</t>
  </si>
  <si>
    <t>※最後に回答すること。</t>
  </si>
  <si>
    <t>検定年月日（入力）</t>
  </si>
  <si>
    <t>審査者（競技委員長）：氏名
（記名捺印）</t>
  </si>
  <si>
    <t>検定結果</t>
  </si>
  <si>
    <t>検定担当者：氏名
（入力）</t>
  </si>
  <si>
    <t>承認者（責任者）：氏名
（記名捺印）</t>
  </si>
  <si>
    <t>北海道</t>
  </si>
  <si>
    <t>青森県</t>
  </si>
  <si>
    <t>岩手県</t>
  </si>
  <si>
    <t>新規デザインでの作製</t>
  </si>
  <si>
    <t>宮城県</t>
  </si>
  <si>
    <t>既存デザインの追加作製※</t>
  </si>
  <si>
    <t>秋田県</t>
  </si>
  <si>
    <t>山形県</t>
  </si>
  <si>
    <t>シャツのみ統一</t>
  </si>
  <si>
    <t>×</t>
  </si>
  <si>
    <t>福島県</t>
  </si>
  <si>
    <t>パンツのみ統一</t>
  </si>
  <si>
    <t>茨城県</t>
  </si>
  <si>
    <t>シャツ・パンツ共に統一</t>
  </si>
  <si>
    <t>○</t>
  </si>
  <si>
    <t>栃木県</t>
  </si>
  <si>
    <t>統一されていない</t>
  </si>
  <si>
    <t>群馬県</t>
  </si>
  <si>
    <t>埼玉県</t>
  </si>
  <si>
    <t>○</t>
  </si>
  <si>
    <t>千葉県</t>
  </si>
  <si>
    <t>×</t>
  </si>
  <si>
    <t>東京都</t>
  </si>
  <si>
    <t>表示なし</t>
  </si>
  <si>
    <t>－</t>
  </si>
  <si>
    <t>神奈川県</t>
  </si>
  <si>
    <t>山梨県</t>
  </si>
  <si>
    <t>前面選手番号上部のみ</t>
  </si>
  <si>
    <t>新潟県</t>
  </si>
  <si>
    <t>左胸または右胸と選手番号上部</t>
  </si>
  <si>
    <t>富山県</t>
  </si>
  <si>
    <t>左胸または右胸のみ</t>
  </si>
  <si>
    <t>－</t>
  </si>
  <si>
    <t>石川県</t>
  </si>
  <si>
    <t>×</t>
  </si>
  <si>
    <t>福井県</t>
  </si>
  <si>
    <t>長野県</t>
  </si>
  <si>
    <t>岐阜県</t>
  </si>
  <si>
    <t>背面選手番号上部</t>
  </si>
  <si>
    <t>静岡県</t>
  </si>
  <si>
    <t>選手番号上部以外の背面</t>
  </si>
  <si>
    <t>愛知県</t>
  </si>
  <si>
    <t>三重県</t>
  </si>
  <si>
    <t>４ｃｍ×１０ｃｍ以内</t>
  </si>
  <si>
    <t>滋賀県</t>
  </si>
  <si>
    <t>実面積で４０平方ｃｍ以内</t>
  </si>
  <si>
    <t>○</t>
  </si>
  <si>
    <t>京都府</t>
  </si>
  <si>
    <t>実面積で４０平方ｃｍを超過</t>
  </si>
  <si>
    <t>×</t>
  </si>
  <si>
    <t>大阪府</t>
  </si>
  <si>
    <t>兵庫県</t>
  </si>
  <si>
    <t>奈良県</t>
  </si>
  <si>
    <t>実面積で２０平方ｃｍ以内</t>
  </si>
  <si>
    <t>和歌山県</t>
  </si>
  <si>
    <t>実面積で２０平方ｃｍを超過</t>
  </si>
  <si>
    <t>鳥取県</t>
  </si>
  <si>
    <t>島根県</t>
  </si>
  <si>
    <t>岡山県</t>
  </si>
  <si>
    <t>６ｃｍ×３０ｃｍ以内</t>
  </si>
  <si>
    <t>広島県</t>
  </si>
  <si>
    <t>幅３０ｃｍを超過</t>
  </si>
  <si>
    <t>×</t>
  </si>
  <si>
    <t>山口県</t>
  </si>
  <si>
    <t>高さ６ｃｍを超過</t>
  </si>
  <si>
    <t>次に回答</t>
  </si>
  <si>
    <t>徳島県</t>
  </si>
  <si>
    <t>香川県</t>
  </si>
  <si>
    <t>愛媛県</t>
  </si>
  <si>
    <t>1種類に統一されている</t>
  </si>
  <si>
    <t>○</t>
  </si>
  <si>
    <t>高知県</t>
  </si>
  <si>
    <t>デザインは同一だが、大きさが異なる</t>
  </si>
  <si>
    <t>○</t>
  </si>
  <si>
    <t>福岡県</t>
  </si>
  <si>
    <t>チーム表示が複数存在</t>
  </si>
  <si>
    <t>佐賀県</t>
  </si>
  <si>
    <t>長崎県</t>
  </si>
  <si>
    <t>熊本県</t>
  </si>
  <si>
    <t>同一チームと認められる表示</t>
  </si>
  <si>
    <t>○</t>
  </si>
  <si>
    <t>大分県</t>
  </si>
  <si>
    <t>チーム名と異なる文字・数字を含む表示</t>
  </si>
  <si>
    <t>宮崎県</t>
  </si>
  <si>
    <t>鹿児島県</t>
  </si>
  <si>
    <t>沖縄県</t>
  </si>
  <si>
    <t>左袖または左胸に表示</t>
  </si>
  <si>
    <t>○</t>
  </si>
  <si>
    <t>左袖と左胸に表示</t>
  </si>
  <si>
    <t>×</t>
  </si>
  <si>
    <t>左袖または左胸以外に表示</t>
  </si>
  <si>
    <t>選手全員統一</t>
  </si>
  <si>
    <t>一部不揃い</t>
  </si>
  <si>
    <t>右胸または左胸１箇所</t>
  </si>
  <si>
    <t>○</t>
  </si>
  <si>
    <t>右胸または左胸を含む複数箇所</t>
  </si>
  <si>
    <t>×</t>
  </si>
  <si>
    <t>右胸または左胸以外の場所</t>
  </si>
  <si>
    <t>何れか１箇所</t>
  </si>
  <si>
    <t>複数箇所</t>
  </si>
  <si>
    <t>×</t>
  </si>
  <si>
    <t>実面積で２５平方ｃｍ以内</t>
  </si>
  <si>
    <t>実面積で２５平方ｃｍを超過</t>
  </si>
  <si>
    <t>袖部に１箇所のみ表示</t>
  </si>
  <si>
    <t>袖部に複数箇所表示</t>
  </si>
  <si>
    <t>×</t>
  </si>
  <si>
    <t>袖部以外に表示</t>
  </si>
  <si>
    <t>×</t>
  </si>
  <si>
    <t>前面に１箇所のみ表示</t>
  </si>
  <si>
    <t>○</t>
  </si>
  <si>
    <t>前面に複数箇所表示</t>
  </si>
  <si>
    <t>後面に表示</t>
  </si>
  <si>
    <t>判断困難な事案が存在した</t>
  </si>
  <si>
    <t>判断困難な事案は存在しなかった</t>
  </si>
  <si>
    <t>問題なし</t>
  </si>
  <si>
    <t xml:space="preserve">印　　     </t>
  </si>
  <si>
    <t>0</t>
  </si>
  <si>
    <t>適用規定の確認</t>
  </si>
  <si>
    <t>2013年度以前に検定・承認</t>
  </si>
  <si>
    <t>2014年度以降に検定・承認</t>
  </si>
  <si>
    <t>ブロック部長に確認</t>
  </si>
  <si>
    <r>
      <t>検定結果</t>
    </r>
    <r>
      <rPr>
        <sz val="7"/>
        <color indexed="8"/>
        <rFont val="ＭＳ Ｐ明朝"/>
        <family val="1"/>
      </rPr>
      <t xml:space="preserve">
（省略可能箇所以外は全て入力）</t>
    </r>
  </si>
  <si>
    <t>その他の場所</t>
  </si>
  <si>
    <t>選手番号の視認性（パンツに表示がある場合）</t>
  </si>
  <si>
    <t>パンツの前面右側に表示されているか？</t>
  </si>
  <si>
    <t>選手番号の高さは、どのくらいあるか？【半角数字入力】</t>
  </si>
  <si>
    <t>確認事項</t>
  </si>
  <si>
    <t>表示なし</t>
  </si>
  <si>
    <t>－</t>
  </si>
  <si>
    <t>チーム名の表示位置（シャツ前面）</t>
  </si>
  <si>
    <t>チーム名の表示位置（シャツ背面）</t>
  </si>
  <si>
    <t>チーム名の表示サイズ（シャツ胸部）</t>
  </si>
  <si>
    <t>チーム名の表示サイズ（シャツ前面）</t>
  </si>
  <si>
    <t>チーム名の表示サイズ（シャツ背面）</t>
  </si>
  <si>
    <t>2013年度以前に検定を行っているユニフォームか、2014年度以降に検定を行っているユニフォームか？</t>
  </si>
  <si>
    <t>富山県</t>
  </si>
  <si>
    <t>2015/7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</si>
</sst>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37">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明朝"/>
      <family val="1"/>
    </font>
    <font>
      <u val="single"/>
      <sz val="11"/>
      <name val="ＭＳ Ｐ明朝"/>
      <family val="1"/>
    </font>
    <font>
      <sz val="9"/>
      <color indexed="8"/>
      <name val="ＭＳ Ｐ明朝"/>
      <family val="1"/>
    </font>
    <font>
      <b/>
      <sz val="9"/>
      <color indexed="8"/>
      <name val="ＭＳ Ｐ明朝"/>
      <family val="1"/>
    </font>
    <font>
      <sz val="8"/>
      <color indexed="8"/>
      <name val="ＭＳ Ｐ明朝"/>
      <family val="1"/>
    </font>
    <font>
      <sz val="12"/>
      <color indexed="8"/>
      <name val="ＭＳ Ｐ明朝"/>
      <family val="1"/>
    </font>
    <font>
      <sz val="10"/>
      <name val="ＭＳ Ｐ明朝"/>
      <family val="1"/>
    </font>
    <font>
      <b/>
      <sz val="9"/>
      <name val="ＭＳ Ｐ明朝"/>
      <family val="1"/>
    </font>
    <font>
      <sz val="9"/>
      <name val="ＭＳ Ｐ明朝"/>
      <family val="1"/>
    </font>
    <font>
      <sz val="9"/>
      <color indexed="10"/>
      <name val="ＭＳ Ｐ明朝"/>
      <family val="1"/>
    </font>
    <font>
      <b/>
      <sz val="9"/>
      <color indexed="30"/>
      <name val="ＭＳ Ｐ明朝"/>
      <family val="1"/>
    </font>
    <font>
      <sz val="9"/>
      <color indexed="23"/>
      <name val="ＭＳ Ｐ明朝"/>
      <family val="1"/>
    </font>
    <font>
      <b/>
      <sz val="24"/>
      <name val="ＭＳ Ｐ明朝"/>
      <family val="1"/>
    </font>
    <font>
      <sz val="9"/>
      <name val="ＭＳ Ｐゴシック"/>
      <family val="3"/>
    </font>
    <font>
      <b/>
      <sz val="9"/>
      <name val="ＭＳ Ｐゴシック"/>
      <family val="3"/>
    </font>
    <font>
      <sz val="7"/>
      <color indexed="8"/>
      <name val="ＭＳ Ｐ明朝"/>
      <family val="1"/>
    </font>
    <font>
      <sz val="9"/>
      <name val="MS UI Gothic"/>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C000"/>
        <bgColor indexed="64"/>
      </patternFill>
    </fill>
    <fill>
      <patternFill patternType="solid">
        <fgColor rgb="FFFFFF99"/>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right style="medium">
        <color indexed="10"/>
      </right>
      <top style="thin"/>
      <bottom style="thin"/>
    </border>
    <border>
      <left style="thin"/>
      <right style="thin"/>
      <top style="thin"/>
      <bottom/>
    </border>
    <border>
      <left style="medium">
        <color indexed="10"/>
      </left>
      <right/>
      <top style="thin"/>
      <bottom style="thin"/>
    </border>
    <border>
      <left style="medium">
        <color indexed="10"/>
      </left>
      <right/>
      <top style="medium">
        <color indexed="10"/>
      </top>
      <bottom style="thin"/>
    </border>
    <border>
      <left/>
      <right style="medium">
        <color indexed="10"/>
      </right>
      <top style="medium">
        <color indexed="10"/>
      </top>
      <bottom style="thin"/>
    </border>
    <border>
      <left/>
      <right/>
      <top/>
      <bottom style="thin"/>
    </border>
    <border>
      <left style="thin"/>
      <right/>
      <top style="thin"/>
      <bottom/>
    </border>
    <border>
      <left/>
      <right style="thin"/>
      <top style="thin"/>
      <bottom/>
    </border>
    <border>
      <left style="medium">
        <color indexed="10"/>
      </left>
      <right/>
      <top/>
      <bottom style="thin"/>
    </border>
    <border>
      <left/>
      <right style="medium">
        <color indexed="10"/>
      </right>
      <top/>
      <bottom style="thin"/>
    </border>
    <border>
      <left style="thin"/>
      <right/>
      <top/>
      <bottom style="thin"/>
    </border>
    <border>
      <left/>
      <right style="thin"/>
      <top/>
      <bottom style="thin"/>
    </border>
    <border>
      <left style="medium">
        <color indexed="10"/>
      </left>
      <right/>
      <top style="thin"/>
      <bottom style="medium">
        <color indexed="10"/>
      </bottom>
    </border>
    <border>
      <left/>
      <right style="medium">
        <color indexed="10"/>
      </right>
      <top style="thin"/>
      <bottom style="medium">
        <color indexed="10"/>
      </bottom>
    </border>
    <border>
      <left/>
      <right/>
      <top style="thin"/>
      <bottom/>
    </border>
    <border>
      <left/>
      <right style="medium">
        <color indexed="10"/>
      </right>
      <top style="thin"/>
      <bottom/>
    </border>
    <border>
      <left style="medium">
        <color indexed="10"/>
      </left>
      <right style="thin"/>
      <top style="thin"/>
      <bottom style="thin"/>
    </border>
    <border>
      <left style="thin"/>
      <right style="medium">
        <color indexed="10"/>
      </right>
      <top style="thin"/>
      <bottom style="thin"/>
    </border>
    <border>
      <left style="thin"/>
      <right/>
      <top/>
      <bottom/>
    </border>
    <border>
      <left/>
      <right style="thin"/>
      <top/>
      <bottom/>
    </border>
    <border>
      <left style="medium">
        <color indexed="10"/>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 fillId="0" borderId="0">
      <alignment vertical="center"/>
      <protection/>
    </xf>
    <xf numFmtId="0" fontId="1" fillId="0" borderId="0">
      <alignment vertical="center"/>
      <protection/>
    </xf>
    <xf numFmtId="0" fontId="18" fillId="4" borderId="0" applyNumberFormat="0" applyBorder="0" applyAlignment="0" applyProtection="0"/>
  </cellStyleXfs>
  <cellXfs count="118">
    <xf numFmtId="0" fontId="0" fillId="0" borderId="0" xfId="0" applyAlignment="1">
      <alignment vertical="center"/>
    </xf>
    <xf numFmtId="0" fontId="21" fillId="0" borderId="0" xfId="61" applyFont="1">
      <alignment vertical="center"/>
      <protection/>
    </xf>
    <xf numFmtId="49" fontId="21" fillId="0" borderId="0" xfId="61" applyNumberFormat="1" applyFont="1" applyAlignment="1" applyProtection="1">
      <alignment horizontal="center" vertical="center" shrinkToFit="1"/>
      <protection/>
    </xf>
    <xf numFmtId="0" fontId="22" fillId="23" borderId="10" xfId="61" applyFont="1" applyFill="1" applyBorder="1" applyAlignment="1" applyProtection="1">
      <alignment horizontal="center" vertical="center" shrinkToFit="1"/>
      <protection/>
    </xf>
    <xf numFmtId="0" fontId="22" fillId="23" borderId="11" xfId="61" applyFont="1" applyFill="1" applyBorder="1" applyAlignment="1" applyProtection="1">
      <alignment horizontal="center" vertical="center" shrinkToFit="1"/>
      <protection/>
    </xf>
    <xf numFmtId="0" fontId="25" fillId="0" borderId="12" xfId="61" applyFont="1" applyBorder="1" applyAlignment="1" applyProtection="1">
      <alignment vertical="center" shrinkToFit="1"/>
      <protection/>
    </xf>
    <xf numFmtId="0" fontId="21" fillId="0" borderId="0" xfId="61" applyFont="1" applyAlignment="1" applyProtection="1">
      <alignment vertical="center" shrinkToFit="1"/>
      <protection/>
    </xf>
    <xf numFmtId="0" fontId="21" fillId="0" borderId="0" xfId="61" applyFont="1" applyAlignment="1" applyProtection="1">
      <alignment horizontal="center" vertical="center" shrinkToFit="1"/>
      <protection/>
    </xf>
    <xf numFmtId="49" fontId="22" fillId="23" borderId="10" xfId="61" applyNumberFormat="1" applyFont="1" applyFill="1" applyBorder="1" applyAlignment="1" applyProtection="1">
      <alignment horizontal="center" vertical="center" shrinkToFit="1"/>
      <protection/>
    </xf>
    <xf numFmtId="0" fontId="22" fillId="0" borderId="0" xfId="61" applyFont="1">
      <alignment vertical="center"/>
      <protection/>
    </xf>
    <xf numFmtId="49" fontId="27" fillId="0" borderId="10" xfId="61" applyNumberFormat="1" applyFont="1" applyBorder="1" applyAlignment="1" applyProtection="1">
      <alignment horizontal="center" vertical="center" shrinkToFit="1"/>
      <protection/>
    </xf>
    <xf numFmtId="0" fontId="22" fillId="0" borderId="13" xfId="61" applyFont="1" applyBorder="1" applyAlignment="1" applyProtection="1">
      <alignment horizontal="center" vertical="center" shrinkToFit="1"/>
      <protection/>
    </xf>
    <xf numFmtId="0" fontId="21" fillId="0" borderId="14" xfId="61" applyFont="1" applyBorder="1" applyAlignment="1" applyProtection="1">
      <alignment vertical="center" shrinkToFit="1"/>
      <protection/>
    </xf>
    <xf numFmtId="0" fontId="28" fillId="0" borderId="0" xfId="61" applyFont="1">
      <alignment vertical="center"/>
      <protection/>
    </xf>
    <xf numFmtId="49" fontId="27" fillId="0" borderId="15" xfId="61" applyNumberFormat="1" applyFont="1" applyBorder="1" applyAlignment="1" applyProtection="1">
      <alignment horizontal="center" vertical="center" shrinkToFit="1"/>
      <protection/>
    </xf>
    <xf numFmtId="0" fontId="22" fillId="0" borderId="16" xfId="61" applyFont="1" applyBorder="1" applyAlignment="1" applyProtection="1">
      <alignment horizontal="center" vertical="center" shrinkToFit="1"/>
      <protection/>
    </xf>
    <xf numFmtId="0" fontId="21" fillId="0" borderId="0" xfId="61" applyFont="1" applyFill="1" applyBorder="1" applyAlignment="1">
      <alignment vertical="center"/>
      <protection/>
    </xf>
    <xf numFmtId="49" fontId="21" fillId="0" borderId="0" xfId="61" applyNumberFormat="1" applyFont="1" applyAlignment="1">
      <alignment horizontal="center" vertical="center" shrinkToFit="1"/>
      <protection/>
    </xf>
    <xf numFmtId="0" fontId="21" fillId="0" borderId="0" xfId="61" applyFont="1" applyAlignment="1">
      <alignment vertical="center" shrinkToFit="1"/>
      <protection/>
    </xf>
    <xf numFmtId="0" fontId="21" fillId="0" borderId="0" xfId="61" applyFont="1" applyAlignment="1">
      <alignment horizontal="center" vertical="center" shrinkToFit="1"/>
      <protection/>
    </xf>
    <xf numFmtId="0" fontId="21" fillId="0" borderId="0" xfId="61" applyFont="1" applyBorder="1" applyAlignment="1">
      <alignment horizontal="center" vertical="center" shrinkToFit="1"/>
      <protection/>
    </xf>
    <xf numFmtId="0" fontId="21" fillId="0" borderId="0" xfId="61" applyFont="1" applyBorder="1" applyAlignment="1" applyProtection="1">
      <alignment vertical="center" shrinkToFit="1"/>
      <protection locked="0"/>
    </xf>
    <xf numFmtId="0" fontId="21" fillId="0" borderId="0" xfId="61" applyFont="1" applyBorder="1" applyAlignment="1" applyProtection="1">
      <alignment vertical="center" wrapText="1" shrinkToFit="1"/>
      <protection locked="0"/>
    </xf>
    <xf numFmtId="0" fontId="1" fillId="0" borderId="0" xfId="60" applyAlignment="1">
      <alignment vertical="center"/>
      <protection/>
    </xf>
    <xf numFmtId="0" fontId="1" fillId="0" borderId="0" xfId="60">
      <alignment vertical="center"/>
      <protection/>
    </xf>
    <xf numFmtId="0" fontId="0" fillId="0" borderId="0" xfId="60" applyFont="1" applyAlignment="1">
      <alignment vertical="center"/>
      <protection/>
    </xf>
    <xf numFmtId="0" fontId="1" fillId="0" borderId="0" xfId="60" applyFill="1" applyAlignment="1">
      <alignment vertical="center"/>
      <protection/>
    </xf>
    <xf numFmtId="0" fontId="1" fillId="0" borderId="0" xfId="60" applyFill="1">
      <alignment vertical="center"/>
      <protection/>
    </xf>
    <xf numFmtId="0" fontId="21" fillId="24" borderId="16" xfId="61" applyFont="1" applyFill="1" applyBorder="1" applyAlignment="1" applyProtection="1">
      <alignment horizontal="right" vertical="center" shrinkToFit="1"/>
      <protection locked="0"/>
    </xf>
    <xf numFmtId="0" fontId="23" fillId="24" borderId="11" xfId="61" applyFont="1" applyFill="1" applyBorder="1" applyAlignment="1" applyProtection="1">
      <alignment vertical="center" shrinkToFit="1"/>
      <protection locked="0"/>
    </xf>
    <xf numFmtId="0" fontId="24" fillId="25" borderId="11" xfId="61" applyFont="1" applyFill="1" applyBorder="1" applyAlignment="1" applyProtection="1">
      <alignment horizontal="center" vertical="center" shrinkToFit="1"/>
      <protection locked="0"/>
    </xf>
    <xf numFmtId="0" fontId="0" fillId="0" borderId="0" xfId="60" applyFont="1" applyAlignment="1">
      <alignment vertical="center"/>
      <protection/>
    </xf>
    <xf numFmtId="0" fontId="27" fillId="0" borderId="11" xfId="61" applyFont="1" applyBorder="1" applyAlignment="1" applyProtection="1">
      <alignment vertical="center" shrinkToFit="1"/>
      <protection/>
    </xf>
    <xf numFmtId="0" fontId="27" fillId="0" borderId="12" xfId="61" applyFont="1" applyBorder="1" applyAlignment="1" applyProtection="1">
      <alignment vertical="center" shrinkToFit="1"/>
      <protection/>
    </xf>
    <xf numFmtId="0" fontId="27" fillId="0" borderId="10" xfId="61" applyFont="1" applyBorder="1" applyAlignment="1" applyProtection="1">
      <alignment vertical="center" shrinkToFit="1"/>
      <protection/>
    </xf>
    <xf numFmtId="0" fontId="21" fillId="25" borderId="17" xfId="61" applyFont="1" applyFill="1" applyBorder="1" applyAlignment="1" applyProtection="1">
      <alignment horizontal="center" vertical="center" shrinkToFit="1"/>
      <protection locked="0"/>
    </xf>
    <xf numFmtId="0" fontId="21" fillId="25" borderId="18" xfId="61" applyFont="1" applyFill="1" applyBorder="1" applyAlignment="1" applyProtection="1">
      <alignment horizontal="center" vertical="center" shrinkToFit="1"/>
      <protection locked="0"/>
    </xf>
    <xf numFmtId="0" fontId="21" fillId="21" borderId="16" xfId="61" applyFont="1" applyFill="1" applyBorder="1" applyAlignment="1" applyProtection="1">
      <alignment horizontal="center" vertical="center" shrinkToFit="1"/>
      <protection locked="0"/>
    </xf>
    <xf numFmtId="0" fontId="21" fillId="21" borderId="14" xfId="61" applyFont="1" applyFill="1" applyBorder="1" applyAlignment="1" applyProtection="1">
      <alignment horizontal="center" vertical="center" shrinkToFit="1"/>
      <protection locked="0"/>
    </xf>
    <xf numFmtId="49" fontId="21" fillId="0" borderId="19" xfId="61" applyNumberFormat="1" applyFont="1" applyBorder="1" applyAlignment="1" applyProtection="1">
      <alignment horizontal="center" vertical="center" shrinkToFit="1"/>
      <protection/>
    </xf>
    <xf numFmtId="0" fontId="22" fillId="23" borderId="11" xfId="61" applyFont="1" applyFill="1" applyBorder="1" applyAlignment="1" applyProtection="1">
      <alignment horizontal="center" vertical="center" shrinkToFit="1"/>
      <protection/>
    </xf>
    <xf numFmtId="0" fontId="22" fillId="23" borderId="12" xfId="61" applyFont="1" applyFill="1" applyBorder="1" applyAlignment="1" applyProtection="1">
      <alignment horizontal="center" vertical="center" shrinkToFit="1"/>
      <protection/>
    </xf>
    <xf numFmtId="0" fontId="22" fillId="24" borderId="11" xfId="61" applyFont="1" applyFill="1" applyBorder="1" applyAlignment="1" applyProtection="1">
      <alignment horizontal="center" vertical="center" shrinkToFit="1"/>
      <protection locked="0"/>
    </xf>
    <xf numFmtId="0" fontId="22" fillId="24" borderId="12" xfId="61" applyFont="1" applyFill="1" applyBorder="1" applyAlignment="1" applyProtection="1">
      <alignment horizontal="center" vertical="center" shrinkToFit="1"/>
      <protection locked="0"/>
    </xf>
    <xf numFmtId="0" fontId="22" fillId="23" borderId="20" xfId="61" applyFont="1" applyFill="1" applyBorder="1" applyAlignment="1" applyProtection="1">
      <alignment horizontal="center" vertical="center" wrapText="1" shrinkToFit="1"/>
      <protection/>
    </xf>
    <xf numFmtId="0" fontId="22" fillId="23" borderId="21" xfId="61" applyFont="1" applyFill="1" applyBorder="1" applyAlignment="1" applyProtection="1">
      <alignment horizontal="center" vertical="center" shrinkToFit="1"/>
      <protection/>
    </xf>
    <xf numFmtId="0" fontId="21" fillId="25" borderId="22" xfId="61" applyFont="1" applyFill="1" applyBorder="1" applyAlignment="1" applyProtection="1">
      <alignment horizontal="center" vertical="center" shrinkToFit="1"/>
      <protection locked="0"/>
    </xf>
    <xf numFmtId="0" fontId="21" fillId="25" borderId="23" xfId="61" applyFont="1" applyFill="1" applyBorder="1" applyAlignment="1" applyProtection="1">
      <alignment horizontal="center" vertical="center" shrinkToFit="1"/>
      <protection locked="0"/>
    </xf>
    <xf numFmtId="0" fontId="27" fillId="0" borderId="20" xfId="61" applyFont="1" applyBorder="1" applyAlignment="1" applyProtection="1">
      <alignment vertical="center" shrinkToFit="1"/>
      <protection/>
    </xf>
    <xf numFmtId="0" fontId="27" fillId="0" borderId="21" xfId="61" applyFont="1" applyBorder="1" applyAlignment="1" applyProtection="1">
      <alignment vertical="center" shrinkToFit="1"/>
      <protection/>
    </xf>
    <xf numFmtId="0" fontId="27" fillId="0" borderId="20" xfId="61" applyFont="1" applyBorder="1" applyAlignment="1" applyProtection="1">
      <alignment vertical="center" wrapText="1" shrinkToFit="1"/>
      <protection/>
    </xf>
    <xf numFmtId="0" fontId="27" fillId="0" borderId="21" xfId="61" applyFont="1" applyBorder="1" applyAlignment="1" applyProtection="1">
      <alignment vertical="center" wrapText="1" shrinkToFit="1"/>
      <protection/>
    </xf>
    <xf numFmtId="0" fontId="27" fillId="0" borderId="24" xfId="61" applyFont="1" applyBorder="1" applyAlignment="1" applyProtection="1">
      <alignment vertical="center" wrapText="1" shrinkToFit="1"/>
      <protection/>
    </xf>
    <xf numFmtId="0" fontId="27" fillId="0" borderId="25" xfId="61" applyFont="1" applyBorder="1" applyAlignment="1" applyProtection="1">
      <alignment vertical="center" wrapText="1" shrinkToFit="1"/>
      <protection/>
    </xf>
    <xf numFmtId="0" fontId="27" fillId="0" borderId="13" xfId="61" applyFont="1" applyBorder="1" applyAlignment="1" applyProtection="1">
      <alignment vertical="center" shrinkToFit="1"/>
      <protection/>
    </xf>
    <xf numFmtId="0" fontId="27" fillId="0" borderId="14" xfId="61" applyFont="1" applyBorder="1" applyAlignment="1" applyProtection="1">
      <alignment vertical="center" shrinkToFit="1"/>
      <protection/>
    </xf>
    <xf numFmtId="0" fontId="26" fillId="0" borderId="10" xfId="61" applyFont="1" applyBorder="1" applyAlignment="1" applyProtection="1">
      <alignment vertical="center" shrinkToFit="1"/>
      <protection/>
    </xf>
    <xf numFmtId="0" fontId="21" fillId="21" borderId="26" xfId="61" applyFont="1" applyFill="1" applyBorder="1" applyAlignment="1" applyProtection="1">
      <alignment horizontal="center" vertical="center" shrinkToFit="1"/>
      <protection locked="0"/>
    </xf>
    <xf numFmtId="0" fontId="21" fillId="21" borderId="27" xfId="61" applyFont="1" applyFill="1" applyBorder="1" applyAlignment="1" applyProtection="1">
      <alignment horizontal="center" vertical="center" shrinkToFit="1"/>
      <protection locked="0"/>
    </xf>
    <xf numFmtId="0" fontId="26" fillId="23" borderId="10" xfId="61" applyFont="1" applyFill="1" applyBorder="1" applyAlignment="1" applyProtection="1">
      <alignment horizontal="center" vertical="center" wrapText="1" shrinkToFit="1"/>
      <protection/>
    </xf>
    <xf numFmtId="0" fontId="26" fillId="0" borderId="20" xfId="61" applyFont="1" applyBorder="1" applyAlignment="1" applyProtection="1">
      <alignment vertical="center" shrinkToFit="1"/>
      <protection/>
    </xf>
    <xf numFmtId="0" fontId="27" fillId="0" borderId="28" xfId="61" applyFont="1" applyBorder="1" applyAlignment="1" applyProtection="1">
      <alignment vertical="center" shrinkToFit="1"/>
      <protection/>
    </xf>
    <xf numFmtId="0" fontId="27" fillId="0" borderId="29" xfId="61" applyFont="1" applyBorder="1" applyAlignment="1" applyProtection="1">
      <alignment vertical="center" shrinkToFit="1"/>
      <protection/>
    </xf>
    <xf numFmtId="0" fontId="21" fillId="21" borderId="30" xfId="61" applyFont="1" applyFill="1" applyBorder="1" applyAlignment="1" applyProtection="1">
      <alignment horizontal="center" vertical="center" shrinkToFit="1"/>
      <protection locked="0"/>
    </xf>
    <xf numFmtId="0" fontId="21" fillId="21" borderId="31" xfId="61" applyFont="1" applyFill="1" applyBorder="1" applyAlignment="1" applyProtection="1">
      <alignment horizontal="center" vertical="center" shrinkToFit="1"/>
      <protection locked="0"/>
    </xf>
    <xf numFmtId="0" fontId="26" fillId="0" borderId="11" xfId="61" applyFont="1" applyBorder="1" applyAlignment="1" applyProtection="1">
      <alignment vertical="center" shrinkToFit="1"/>
      <protection/>
    </xf>
    <xf numFmtId="0" fontId="26" fillId="23" borderId="10" xfId="61" applyFont="1" applyFill="1" applyBorder="1" applyAlignment="1" applyProtection="1">
      <alignment horizontal="center" vertical="center" shrinkToFit="1"/>
      <protection/>
    </xf>
    <xf numFmtId="0" fontId="22" fillId="23" borderId="10" xfId="61" applyFont="1" applyFill="1" applyBorder="1" applyAlignment="1" applyProtection="1">
      <alignment horizontal="center" vertical="center" wrapText="1" shrinkToFit="1"/>
      <protection/>
    </xf>
    <xf numFmtId="14" fontId="22" fillId="24" borderId="20" xfId="61" applyNumberFormat="1" applyFont="1" applyFill="1" applyBorder="1" applyAlignment="1" applyProtection="1">
      <alignment horizontal="center" vertical="center" wrapText="1" shrinkToFit="1"/>
      <protection locked="0"/>
    </xf>
    <xf numFmtId="0" fontId="22" fillId="24" borderId="21" xfId="61" applyFont="1" applyFill="1" applyBorder="1" applyAlignment="1" applyProtection="1">
      <alignment horizontal="center" vertical="center" wrapText="1" shrinkToFit="1"/>
      <protection locked="0"/>
    </xf>
    <xf numFmtId="0" fontId="22" fillId="24" borderId="24" xfId="61" applyFont="1" applyFill="1" applyBorder="1" applyAlignment="1" applyProtection="1">
      <alignment horizontal="center" vertical="center" wrapText="1" shrinkToFit="1"/>
      <protection locked="0"/>
    </xf>
    <xf numFmtId="0" fontId="22" fillId="24" borderId="25" xfId="61" applyFont="1" applyFill="1" applyBorder="1" applyAlignment="1" applyProtection="1">
      <alignment horizontal="center" vertical="center" wrapText="1" shrinkToFit="1"/>
      <protection locked="0"/>
    </xf>
    <xf numFmtId="0" fontId="22" fillId="24" borderId="20" xfId="61" applyFont="1" applyFill="1" applyBorder="1" applyAlignment="1" applyProtection="1">
      <alignment horizontal="center" vertical="center" wrapText="1" shrinkToFit="1"/>
      <protection locked="0"/>
    </xf>
    <xf numFmtId="0" fontId="28" fillId="0" borderId="11" xfId="61" applyFont="1" applyFill="1" applyBorder="1" applyAlignment="1" applyProtection="1">
      <alignment vertical="center" shrinkToFit="1"/>
      <protection/>
    </xf>
    <xf numFmtId="0" fontId="28" fillId="0" borderId="12" xfId="61" applyFont="1" applyFill="1" applyBorder="1" applyAlignment="1" applyProtection="1">
      <alignment vertical="center" shrinkToFit="1"/>
      <protection/>
    </xf>
    <xf numFmtId="0" fontId="28" fillId="0" borderId="20" xfId="61" applyFont="1" applyFill="1" applyBorder="1" applyAlignment="1" applyProtection="1">
      <alignment vertical="center" wrapText="1"/>
      <protection/>
    </xf>
    <xf numFmtId="0" fontId="28" fillId="0" borderId="21" xfId="61" applyFont="1" applyFill="1" applyBorder="1" applyAlignment="1" applyProtection="1">
      <alignment vertical="center" wrapText="1"/>
      <protection/>
    </xf>
    <xf numFmtId="0" fontId="28" fillId="0" borderId="24" xfId="61" applyFont="1" applyFill="1" applyBorder="1" applyAlignment="1" applyProtection="1">
      <alignment vertical="center" wrapText="1"/>
      <protection/>
    </xf>
    <xf numFmtId="0" fontId="28" fillId="0" borderId="25" xfId="61" applyFont="1" applyFill="1" applyBorder="1" applyAlignment="1" applyProtection="1">
      <alignment vertical="center" wrapText="1"/>
      <protection/>
    </xf>
    <xf numFmtId="0" fontId="21" fillId="0" borderId="0" xfId="61" applyFont="1" applyBorder="1" applyAlignment="1">
      <alignment horizontal="center" vertical="center" shrinkToFit="1"/>
      <protection/>
    </xf>
    <xf numFmtId="0" fontId="28" fillId="0" borderId="20" xfId="61" applyFont="1" applyFill="1" applyBorder="1" applyAlignment="1" applyProtection="1">
      <alignment vertical="center" shrinkToFit="1"/>
      <protection/>
    </xf>
    <xf numFmtId="0" fontId="28" fillId="0" borderId="21" xfId="61" applyFont="1" applyFill="1" applyBorder="1" applyAlignment="1" applyProtection="1">
      <alignment vertical="center" shrinkToFit="1"/>
      <protection/>
    </xf>
    <xf numFmtId="0" fontId="21" fillId="0" borderId="0" xfId="61" applyFont="1" applyBorder="1" applyAlignment="1" applyProtection="1">
      <alignment horizontal="center" vertical="center" shrinkToFit="1"/>
      <protection/>
    </xf>
    <xf numFmtId="0" fontId="22" fillId="23" borderId="10" xfId="61" applyFont="1" applyFill="1" applyBorder="1" applyAlignment="1" applyProtection="1">
      <alignment horizontal="center" vertical="center"/>
      <protection/>
    </xf>
    <xf numFmtId="0" fontId="29" fillId="0" borderId="10" xfId="61" applyFont="1" applyBorder="1" applyAlignment="1" applyProtection="1">
      <alignment vertical="center" shrinkToFit="1"/>
      <protection/>
    </xf>
    <xf numFmtId="0" fontId="31" fillId="0" borderId="20" xfId="61" applyFont="1" applyFill="1" applyBorder="1" applyAlignment="1" applyProtection="1">
      <alignment horizontal="center" vertical="center" shrinkToFit="1"/>
      <protection/>
    </xf>
    <xf numFmtId="0" fontId="31" fillId="0" borderId="21" xfId="61" applyFont="1" applyFill="1" applyBorder="1" applyAlignment="1" applyProtection="1">
      <alignment horizontal="center" vertical="center" shrinkToFit="1"/>
      <protection/>
    </xf>
    <xf numFmtId="0" fontId="31" fillId="0" borderId="32" xfId="61" applyFont="1" applyFill="1" applyBorder="1" applyAlignment="1" applyProtection="1">
      <alignment horizontal="center" vertical="center" shrinkToFit="1"/>
      <protection/>
    </xf>
    <xf numFmtId="0" fontId="31" fillId="0" borderId="33" xfId="61" applyFont="1" applyFill="1" applyBorder="1" applyAlignment="1" applyProtection="1">
      <alignment horizontal="center" vertical="center" shrinkToFit="1"/>
      <protection/>
    </xf>
    <xf numFmtId="0" fontId="31" fillId="0" borderId="24" xfId="61" applyFont="1" applyFill="1" applyBorder="1" applyAlignment="1" applyProtection="1">
      <alignment horizontal="center" vertical="center" shrinkToFit="1"/>
      <protection/>
    </xf>
    <xf numFmtId="0" fontId="31" fillId="0" borderId="25" xfId="61" applyFont="1" applyFill="1" applyBorder="1" applyAlignment="1" applyProtection="1">
      <alignment horizontal="center" vertical="center" shrinkToFit="1"/>
      <protection/>
    </xf>
    <xf numFmtId="0" fontId="28" fillId="0" borderId="11" xfId="61" applyFont="1" applyFill="1" applyBorder="1" applyAlignment="1" applyProtection="1">
      <alignment vertical="center" wrapText="1"/>
      <protection/>
    </xf>
    <xf numFmtId="0" fontId="28" fillId="0" borderId="12" xfId="61" applyFont="1" applyFill="1" applyBorder="1" applyAlignment="1" applyProtection="1">
      <alignment vertical="center" wrapText="1"/>
      <protection/>
    </xf>
    <xf numFmtId="0" fontId="22" fillId="0" borderId="11" xfId="61" applyFont="1" applyBorder="1" applyAlignment="1" applyProtection="1">
      <alignment horizontal="center" vertical="center" shrinkToFit="1"/>
      <protection/>
    </xf>
    <xf numFmtId="0" fontId="22" fillId="0" borderId="12" xfId="61" applyFont="1" applyBorder="1" applyAlignment="1" applyProtection="1">
      <alignment horizontal="center" vertical="center" shrinkToFit="1"/>
      <protection/>
    </xf>
    <xf numFmtId="0" fontId="27" fillId="0" borderId="0" xfId="61" applyFont="1" applyBorder="1" applyAlignment="1" applyProtection="1">
      <alignment vertical="center" shrinkToFit="1"/>
      <protection/>
    </xf>
    <xf numFmtId="0" fontId="19" fillId="0" borderId="0" xfId="61" applyFont="1" applyAlignment="1" applyProtection="1">
      <alignment horizontal="center" vertical="center"/>
      <protection/>
    </xf>
    <xf numFmtId="0" fontId="22" fillId="23" borderId="10" xfId="61" applyFont="1" applyFill="1" applyBorder="1" applyAlignment="1" applyProtection="1">
      <alignment horizontal="center" vertical="center" shrinkToFit="1"/>
      <protection/>
    </xf>
    <xf numFmtId="49" fontId="21" fillId="24" borderId="10" xfId="61" applyNumberFormat="1" applyFont="1" applyFill="1" applyBorder="1" applyAlignment="1" applyProtection="1">
      <alignment horizontal="center" vertical="center" shrinkToFit="1"/>
      <protection locked="0"/>
    </xf>
    <xf numFmtId="176" fontId="20" fillId="0" borderId="0" xfId="61" applyNumberFormat="1" applyFont="1" applyAlignment="1" applyProtection="1">
      <alignment horizontal="center" vertical="center"/>
      <protection/>
    </xf>
    <xf numFmtId="0" fontId="21" fillId="0" borderId="19" xfId="61" applyFont="1" applyBorder="1" applyAlignment="1" applyProtection="1">
      <alignment horizontal="center" vertical="center" shrinkToFit="1"/>
      <protection/>
    </xf>
    <xf numFmtId="0" fontId="26" fillId="23" borderId="11" xfId="61" applyFont="1" applyFill="1" applyBorder="1" applyAlignment="1" applyProtection="1">
      <alignment horizontal="center" vertical="center" shrinkToFit="1"/>
      <protection/>
    </xf>
    <xf numFmtId="0" fontId="26" fillId="23" borderId="12" xfId="61" applyFont="1" applyFill="1" applyBorder="1" applyAlignment="1" applyProtection="1">
      <alignment horizontal="center" vertical="center" shrinkToFit="1"/>
      <protection/>
    </xf>
    <xf numFmtId="0" fontId="28" fillId="0" borderId="11" xfId="61" applyFont="1" applyFill="1" applyBorder="1" applyAlignment="1" applyProtection="1">
      <alignment vertical="center" wrapText="1" shrinkToFit="1"/>
      <protection/>
    </xf>
    <xf numFmtId="0" fontId="28" fillId="0" borderId="12" xfId="61" applyFont="1" applyFill="1" applyBorder="1" applyAlignment="1" applyProtection="1">
      <alignment vertical="center" wrapText="1" shrinkToFit="1"/>
      <protection/>
    </xf>
    <xf numFmtId="0" fontId="21" fillId="21" borderId="34" xfId="61" applyFont="1" applyFill="1" applyBorder="1" applyAlignment="1" applyProtection="1">
      <alignment horizontal="center" vertical="center" shrinkToFit="1"/>
      <protection locked="0"/>
    </xf>
    <xf numFmtId="0" fontId="21" fillId="21" borderId="29" xfId="61" applyFont="1" applyFill="1" applyBorder="1" applyAlignment="1" applyProtection="1">
      <alignment horizontal="center" vertical="center" shrinkToFit="1"/>
      <protection locked="0"/>
    </xf>
    <xf numFmtId="0" fontId="22" fillId="0" borderId="28" xfId="61" applyFont="1" applyBorder="1" applyAlignment="1" applyProtection="1">
      <alignment horizontal="center" vertical="center" shrinkToFit="1"/>
      <protection/>
    </xf>
    <xf numFmtId="0" fontId="22" fillId="0" borderId="0" xfId="61" applyFont="1" applyBorder="1" applyAlignment="1" applyProtection="1">
      <alignment horizontal="center" vertical="center" shrinkToFit="1"/>
      <protection/>
    </xf>
    <xf numFmtId="0" fontId="21" fillId="21" borderId="16" xfId="61" applyFont="1" applyFill="1" applyBorder="1" applyAlignment="1" applyProtection="1">
      <alignment horizontal="center" vertical="center" wrapText="1" shrinkToFit="1"/>
      <protection locked="0"/>
    </xf>
    <xf numFmtId="0" fontId="21" fillId="21" borderId="14" xfId="61" applyFont="1" applyFill="1" applyBorder="1" applyAlignment="1" applyProtection="1">
      <alignment horizontal="center" vertical="center" wrapText="1" shrinkToFit="1"/>
      <protection locked="0"/>
    </xf>
    <xf numFmtId="0" fontId="30" fillId="0" borderId="21" xfId="61" applyFont="1" applyBorder="1" applyAlignment="1" applyProtection="1">
      <alignment horizontal="right" vertical="center" shrinkToFit="1"/>
      <protection locked="0"/>
    </xf>
    <xf numFmtId="0" fontId="30" fillId="0" borderId="25" xfId="61" applyFont="1" applyBorder="1" applyAlignment="1" applyProtection="1">
      <alignment horizontal="right" vertical="center" shrinkToFit="1"/>
      <protection locked="0"/>
    </xf>
    <xf numFmtId="0" fontId="30" fillId="24" borderId="20" xfId="61" applyFont="1" applyFill="1" applyBorder="1" applyAlignment="1" applyProtection="1">
      <alignment horizontal="center" vertical="center" shrinkToFit="1"/>
      <protection locked="0"/>
    </xf>
    <xf numFmtId="0" fontId="30" fillId="24" borderId="28" xfId="61" applyFont="1" applyFill="1" applyBorder="1" applyAlignment="1" applyProtection="1">
      <alignment horizontal="center" vertical="center" shrinkToFit="1"/>
      <protection locked="0"/>
    </xf>
    <xf numFmtId="0" fontId="30" fillId="24" borderId="24" xfId="61" applyFont="1" applyFill="1" applyBorder="1" applyAlignment="1" applyProtection="1">
      <alignment horizontal="center" vertical="center" shrinkToFit="1"/>
      <protection locked="0"/>
    </xf>
    <xf numFmtId="0" fontId="30" fillId="24" borderId="19" xfId="61" applyFont="1" applyFill="1" applyBorder="1" applyAlignment="1" applyProtection="1">
      <alignment horizontal="center" vertical="center" shrinkToFit="1"/>
      <protection locked="0"/>
    </xf>
    <xf numFmtId="49" fontId="27" fillId="0" borderId="10" xfId="61" applyNumberFormat="1" applyFont="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コピー ～ 選手ユニフォームチェックリスト 14.08.21" xfId="61"/>
    <cellStyle name="良い" xfId="62"/>
  </cellStyles>
  <dxfs count="21">
    <dxf>
      <font>
        <color theme="0"/>
      </font>
    </dxf>
    <dxf>
      <font>
        <color theme="0"/>
      </font>
    </dxf>
    <dxf>
      <font>
        <b val="0"/>
        <i/>
        <color indexed="30"/>
      </font>
    </dxf>
    <dxf>
      <font>
        <b/>
        <i val="0"/>
        <color indexed="10"/>
      </font>
    </dxf>
    <dxf>
      <font>
        <b/>
        <i val="0"/>
        <color indexed="10"/>
      </font>
    </dxf>
    <dxf>
      <font>
        <b val="0"/>
        <i/>
        <color indexed="30"/>
      </font>
    </dxf>
    <dxf>
      <font>
        <b/>
        <i val="0"/>
        <color indexed="10"/>
      </font>
    </dxf>
    <dxf>
      <font>
        <b val="0"/>
        <i/>
        <color indexed="30"/>
      </font>
    </dxf>
    <dxf>
      <font>
        <b/>
        <i val="0"/>
        <color indexed="10"/>
      </font>
    </dxf>
    <dxf>
      <font>
        <b val="0"/>
        <i/>
        <color indexed="30"/>
      </font>
    </dxf>
    <dxf>
      <font>
        <b/>
        <i val="0"/>
        <color indexed="10"/>
      </font>
    </dxf>
    <dxf>
      <font>
        <b val="0"/>
        <i/>
        <color indexed="30"/>
      </font>
    </dxf>
    <dxf>
      <font>
        <b/>
        <i val="0"/>
        <color indexed="10"/>
      </font>
    </dxf>
    <dxf>
      <font>
        <b val="0"/>
        <i/>
        <color indexed="30"/>
      </font>
    </dxf>
    <dxf>
      <font>
        <b val="0"/>
        <i/>
        <color indexed="30"/>
      </font>
    </dxf>
    <dxf>
      <font>
        <b/>
        <i val="0"/>
        <color indexed="10"/>
      </font>
    </dxf>
    <dxf>
      <font>
        <b val="0"/>
        <i/>
        <color indexed="30"/>
      </font>
    </dxf>
    <dxf>
      <font>
        <b/>
        <i val="0"/>
        <color indexed="10"/>
      </font>
    </dxf>
    <dxf>
      <font>
        <b/>
        <i val="0"/>
        <color rgb="FFFF0000"/>
      </font>
      <border/>
    </dxf>
    <dxf>
      <font>
        <b val="0"/>
        <i/>
        <color rgb="FF0066CC"/>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55"/>
  <sheetViews>
    <sheetView tabSelected="1" view="pageBreakPreview" zoomScaleSheetLayoutView="100" zoomScalePageLayoutView="0" workbookViewId="0" topLeftCell="A1">
      <selection activeCell="C2" sqref="C2:D2"/>
    </sheetView>
  </sheetViews>
  <sheetFormatPr defaultColWidth="9.00390625" defaultRowHeight="10.5" customHeight="1"/>
  <cols>
    <col min="1" max="1" width="4.625" style="17" customWidth="1"/>
    <col min="2" max="2" width="16.875" style="17" customWidth="1"/>
    <col min="3" max="3" width="16.875" style="18" customWidth="1"/>
    <col min="4" max="4" width="15.625" style="18" customWidth="1"/>
    <col min="5" max="5" width="13.125" style="18" customWidth="1"/>
    <col min="6" max="6" width="17.50390625" style="18" customWidth="1"/>
    <col min="7" max="7" width="16.375" style="18" customWidth="1"/>
    <col min="8" max="8" width="10.00390625" style="19" customWidth="1"/>
    <col min="9" max="9" width="10.625" style="19" customWidth="1"/>
    <col min="10" max="11" width="12.50390625" style="19" customWidth="1"/>
    <col min="12" max="12" width="14.50390625" style="19" customWidth="1"/>
    <col min="13" max="16384" width="9.00390625" style="1" customWidth="1"/>
  </cols>
  <sheetData>
    <row r="1" spans="1:12" ht="18.75" customHeight="1">
      <c r="A1" s="96" t="s">
        <v>9</v>
      </c>
      <c r="B1" s="96"/>
      <c r="C1" s="96"/>
      <c r="D1" s="96"/>
      <c r="E1" s="96"/>
      <c r="F1" s="96"/>
      <c r="G1" s="96"/>
      <c r="H1" s="96"/>
      <c r="I1" s="96"/>
      <c r="J1" s="96"/>
      <c r="K1" s="99">
        <f ca="1">TODAY()</f>
        <v>42484</v>
      </c>
      <c r="L1" s="99"/>
    </row>
    <row r="2" spans="1:12" ht="18.75" customHeight="1">
      <c r="A2" s="2"/>
      <c r="B2" s="3" t="s">
        <v>10</v>
      </c>
      <c r="C2" s="42"/>
      <c r="D2" s="43"/>
      <c r="E2" s="4" t="s">
        <v>11</v>
      </c>
      <c r="F2" s="29"/>
      <c r="G2" s="4" t="s">
        <v>12</v>
      </c>
      <c r="H2" s="98" t="s">
        <v>262</v>
      </c>
      <c r="I2" s="98"/>
      <c r="J2" s="98"/>
      <c r="K2" s="30" t="s">
        <v>261</v>
      </c>
      <c r="L2" s="5" t="s">
        <v>13</v>
      </c>
    </row>
    <row r="3" spans="1:12" ht="7.5" customHeight="1">
      <c r="A3" s="2"/>
      <c r="B3" s="39"/>
      <c r="C3" s="39"/>
      <c r="D3" s="6"/>
      <c r="E3" s="6"/>
      <c r="F3" s="6"/>
      <c r="G3" s="6"/>
      <c r="H3" s="7"/>
      <c r="I3" s="7"/>
      <c r="J3" s="7"/>
      <c r="K3" s="100"/>
      <c r="L3" s="100"/>
    </row>
    <row r="4" spans="1:12" s="9" customFormat="1" ht="24.75" customHeight="1" thickBot="1">
      <c r="A4" s="8" t="s">
        <v>14</v>
      </c>
      <c r="B4" s="40" t="s">
        <v>15</v>
      </c>
      <c r="C4" s="41"/>
      <c r="D4" s="97" t="s">
        <v>16</v>
      </c>
      <c r="E4" s="97"/>
      <c r="F4" s="97"/>
      <c r="G4" s="97"/>
      <c r="H4" s="44" t="s">
        <v>247</v>
      </c>
      <c r="I4" s="45"/>
      <c r="J4" s="3" t="s">
        <v>17</v>
      </c>
      <c r="K4" s="101" t="s">
        <v>18</v>
      </c>
      <c r="L4" s="102"/>
    </row>
    <row r="5" spans="1:12" s="9" customFormat="1" ht="13.5" customHeight="1">
      <c r="A5" s="10" t="s">
        <v>242</v>
      </c>
      <c r="B5" s="32" t="s">
        <v>243</v>
      </c>
      <c r="C5" s="33"/>
      <c r="D5" s="34" t="s">
        <v>260</v>
      </c>
      <c r="E5" s="34"/>
      <c r="F5" s="32"/>
      <c r="G5" s="32"/>
      <c r="H5" s="35"/>
      <c r="I5" s="36"/>
      <c r="J5" s="11" t="b">
        <f>IF(AND(H5="2013年度以前に検定・承認",H27="チーム表示が複数存在"),"○",IF(AND(H5="2014年度以降に検定・承認",H27="チーム表示が複数存在"),"×"))</f>
        <v>0</v>
      </c>
      <c r="K5" s="103"/>
      <c r="L5" s="104"/>
    </row>
    <row r="6" spans="1:12" ht="40.5" customHeight="1">
      <c r="A6" s="10">
        <v>1</v>
      </c>
      <c r="B6" s="32" t="s">
        <v>19</v>
      </c>
      <c r="C6" s="33"/>
      <c r="D6" s="34" t="s">
        <v>20</v>
      </c>
      <c r="E6" s="34"/>
      <c r="F6" s="32"/>
      <c r="G6" s="32"/>
      <c r="H6" s="46"/>
      <c r="I6" s="47"/>
      <c r="J6" s="11" t="e">
        <f>VLOOKUP(H6,リスト!$A$7:$B$10,2,0)</f>
        <v>#N/A</v>
      </c>
      <c r="K6" s="103" t="s">
        <v>21</v>
      </c>
      <c r="L6" s="104"/>
    </row>
    <row r="7" spans="1:12" ht="13.5" customHeight="1">
      <c r="A7" s="10" t="s">
        <v>22</v>
      </c>
      <c r="B7" s="32" t="s">
        <v>23</v>
      </c>
      <c r="C7" s="33"/>
      <c r="D7" s="34" t="s">
        <v>24</v>
      </c>
      <c r="E7" s="34"/>
      <c r="F7" s="32"/>
      <c r="G7" s="32"/>
      <c r="H7" s="37"/>
      <c r="I7" s="38"/>
      <c r="J7" s="11" t="e">
        <f>VLOOKUP(H7,リスト!$A$12:$B$13,2,0)</f>
        <v>#N/A</v>
      </c>
      <c r="K7" s="93"/>
      <c r="L7" s="94"/>
    </row>
    <row r="8" spans="1:12" ht="13.5" customHeight="1">
      <c r="A8" s="10" t="s">
        <v>25</v>
      </c>
      <c r="B8" s="32" t="s">
        <v>26</v>
      </c>
      <c r="C8" s="33"/>
      <c r="D8" s="34" t="s">
        <v>27</v>
      </c>
      <c r="E8" s="34"/>
      <c r="F8" s="32"/>
      <c r="G8" s="32"/>
      <c r="H8" s="37"/>
      <c r="I8" s="38"/>
      <c r="J8" s="11" t="e">
        <f>VLOOKUP(H8,リスト!$A$12:$B$13,2,0)</f>
        <v>#N/A</v>
      </c>
      <c r="K8" s="93"/>
      <c r="L8" s="94"/>
    </row>
    <row r="9" spans="1:12" ht="13.5" customHeight="1">
      <c r="A9" s="10" t="s">
        <v>28</v>
      </c>
      <c r="B9" s="32" t="s">
        <v>29</v>
      </c>
      <c r="C9" s="33"/>
      <c r="D9" s="34" t="s">
        <v>30</v>
      </c>
      <c r="E9" s="34"/>
      <c r="F9" s="32"/>
      <c r="G9" s="32"/>
      <c r="H9" s="37"/>
      <c r="I9" s="38"/>
      <c r="J9" s="11" t="e">
        <f>VLOOKUP(H9,リスト!$A$12:$B$13,2,0)</f>
        <v>#N/A</v>
      </c>
      <c r="K9" s="73" t="s">
        <v>31</v>
      </c>
      <c r="L9" s="74"/>
    </row>
    <row r="10" spans="1:12" ht="13.5" customHeight="1">
      <c r="A10" s="10" t="s">
        <v>32</v>
      </c>
      <c r="B10" s="32" t="s">
        <v>249</v>
      </c>
      <c r="C10" s="33"/>
      <c r="D10" s="34" t="s">
        <v>30</v>
      </c>
      <c r="E10" s="34"/>
      <c r="F10" s="32"/>
      <c r="G10" s="32"/>
      <c r="H10" s="37"/>
      <c r="I10" s="38"/>
      <c r="J10" s="11" t="e">
        <f>VLOOKUP(H10,リスト!A12:B14,2,0)</f>
        <v>#N/A</v>
      </c>
      <c r="K10" s="73" t="s">
        <v>31</v>
      </c>
      <c r="L10" s="74"/>
    </row>
    <row r="11" spans="1:12" ht="13.5" customHeight="1">
      <c r="A11" s="10" t="s">
        <v>33</v>
      </c>
      <c r="B11" s="32" t="s">
        <v>34</v>
      </c>
      <c r="C11" s="33"/>
      <c r="D11" s="34" t="s">
        <v>35</v>
      </c>
      <c r="E11" s="34"/>
      <c r="F11" s="32"/>
      <c r="G11" s="32"/>
      <c r="H11" s="28"/>
      <c r="I11" s="12" t="s">
        <v>36</v>
      </c>
      <c r="J11" s="11">
        <f>IF(ISBLANK(H11),"",IF(H11&gt;=5,"○","×"))</f>
      </c>
      <c r="K11" s="73" t="s">
        <v>37</v>
      </c>
      <c r="L11" s="74"/>
    </row>
    <row r="12" spans="1:12" ht="13.5" customHeight="1">
      <c r="A12" s="10" t="s">
        <v>38</v>
      </c>
      <c r="B12" s="32" t="s">
        <v>39</v>
      </c>
      <c r="C12" s="33"/>
      <c r="D12" s="34" t="s">
        <v>40</v>
      </c>
      <c r="E12" s="34"/>
      <c r="F12" s="32"/>
      <c r="G12" s="32"/>
      <c r="H12" s="28"/>
      <c r="I12" s="12" t="s">
        <v>41</v>
      </c>
      <c r="J12" s="11">
        <f>IF(ISBLANK(H12),"",IF(AND(H12&gt;=12,H12&lt;=20),"○","×"))</f>
      </c>
      <c r="K12" s="73" t="s">
        <v>42</v>
      </c>
      <c r="L12" s="74"/>
    </row>
    <row r="13" spans="1:12" ht="13.5" customHeight="1">
      <c r="A13" s="10" t="s">
        <v>43</v>
      </c>
      <c r="B13" s="32" t="s">
        <v>44</v>
      </c>
      <c r="C13" s="33"/>
      <c r="D13" s="34" t="s">
        <v>35</v>
      </c>
      <c r="E13" s="34"/>
      <c r="F13" s="32"/>
      <c r="G13" s="32"/>
      <c r="H13" s="28"/>
      <c r="I13" s="12" t="s">
        <v>36</v>
      </c>
      <c r="J13" s="11">
        <f>IF(ISBLANK(H13),"",IF(H13&gt;=5,"○","×"))</f>
      </c>
      <c r="K13" s="73" t="s">
        <v>37</v>
      </c>
      <c r="L13" s="74"/>
    </row>
    <row r="14" spans="1:12" ht="13.5" customHeight="1">
      <c r="A14" s="10" t="s">
        <v>45</v>
      </c>
      <c r="B14" s="32" t="s">
        <v>46</v>
      </c>
      <c r="C14" s="33"/>
      <c r="D14" s="34" t="s">
        <v>40</v>
      </c>
      <c r="E14" s="34"/>
      <c r="F14" s="32"/>
      <c r="G14" s="32"/>
      <c r="H14" s="28"/>
      <c r="I14" s="12" t="s">
        <v>41</v>
      </c>
      <c r="J14" s="11">
        <f>IF(ISBLANK(H14),"",IF(H14=20,"○","×"))</f>
      </c>
      <c r="K14" s="73" t="s">
        <v>47</v>
      </c>
      <c r="L14" s="74"/>
    </row>
    <row r="15" spans="1:12" s="13" customFormat="1" ht="13.5" customHeight="1">
      <c r="A15" s="10" t="s">
        <v>0</v>
      </c>
      <c r="B15" s="32" t="s">
        <v>48</v>
      </c>
      <c r="C15" s="33"/>
      <c r="D15" s="32" t="s">
        <v>250</v>
      </c>
      <c r="E15" s="54"/>
      <c r="F15" s="54"/>
      <c r="G15" s="55"/>
      <c r="H15" s="37"/>
      <c r="I15" s="38"/>
      <c r="J15" s="11" t="e">
        <f>VLOOKUP(H15,リスト!$A$12:$B$14,2,0)</f>
        <v>#N/A</v>
      </c>
      <c r="K15" s="73" t="s">
        <v>49</v>
      </c>
      <c r="L15" s="74"/>
    </row>
    <row r="16" spans="1:12" s="13" customFormat="1" ht="13.5" customHeight="1">
      <c r="A16" s="10" t="s">
        <v>1</v>
      </c>
      <c r="B16" s="32" t="s">
        <v>50</v>
      </c>
      <c r="C16" s="33"/>
      <c r="D16" s="32" t="s">
        <v>251</v>
      </c>
      <c r="E16" s="54"/>
      <c r="F16" s="54"/>
      <c r="G16" s="55"/>
      <c r="H16" s="28"/>
      <c r="I16" s="12" t="s">
        <v>51</v>
      </c>
      <c r="J16" s="11">
        <f>IF(ISBLANK(H16),"",IF(AND(H16&gt;=10,H16&lt;=15),"○","×"))</f>
      </c>
      <c r="K16" s="73" t="s">
        <v>52</v>
      </c>
      <c r="L16" s="74"/>
    </row>
    <row r="17" spans="1:12" ht="27" customHeight="1">
      <c r="A17" s="10" t="s">
        <v>53</v>
      </c>
      <c r="B17" s="32" t="s">
        <v>255</v>
      </c>
      <c r="C17" s="33"/>
      <c r="D17" s="34" t="s">
        <v>54</v>
      </c>
      <c r="E17" s="34"/>
      <c r="F17" s="32"/>
      <c r="G17" s="32"/>
      <c r="H17" s="37"/>
      <c r="I17" s="38"/>
      <c r="J17" s="11" t="e">
        <f>VLOOKUP(H17,リスト!A16:B20,2,0)</f>
        <v>#N/A</v>
      </c>
      <c r="K17" s="91" t="s">
        <v>55</v>
      </c>
      <c r="L17" s="92"/>
    </row>
    <row r="18" spans="1:12" ht="13.5" customHeight="1">
      <c r="A18" s="10" t="s">
        <v>2</v>
      </c>
      <c r="B18" s="32" t="s">
        <v>256</v>
      </c>
      <c r="C18" s="33"/>
      <c r="D18" s="34" t="s">
        <v>54</v>
      </c>
      <c r="E18" s="34"/>
      <c r="F18" s="32"/>
      <c r="G18" s="32"/>
      <c r="H18" s="37"/>
      <c r="I18" s="38"/>
      <c r="J18" s="11" t="e">
        <f>VLOOKUP(H18,リスト!A22:B24,2,0)</f>
        <v>#N/A</v>
      </c>
      <c r="K18" s="93"/>
      <c r="L18" s="94"/>
    </row>
    <row r="19" spans="1:12" ht="13.5" customHeight="1">
      <c r="A19" s="10" t="s">
        <v>56</v>
      </c>
      <c r="B19" s="32" t="s">
        <v>257</v>
      </c>
      <c r="C19" s="33"/>
      <c r="D19" s="34" t="s">
        <v>57</v>
      </c>
      <c r="E19" s="34"/>
      <c r="F19" s="32"/>
      <c r="G19" s="32"/>
      <c r="H19" s="37"/>
      <c r="I19" s="38"/>
      <c r="J19" s="11" t="e">
        <f>VLOOKUP(H19,リスト!A25:B28,2,0)</f>
        <v>#N/A</v>
      </c>
      <c r="K19" s="73" t="s">
        <v>58</v>
      </c>
      <c r="L19" s="74"/>
    </row>
    <row r="20" spans="1:12" ht="13.5" customHeight="1">
      <c r="A20" s="10" t="s">
        <v>59</v>
      </c>
      <c r="B20" s="32" t="s">
        <v>258</v>
      </c>
      <c r="C20" s="33"/>
      <c r="D20" s="34" t="s">
        <v>60</v>
      </c>
      <c r="E20" s="34"/>
      <c r="F20" s="32"/>
      <c r="G20" s="32"/>
      <c r="H20" s="37"/>
      <c r="I20" s="38"/>
      <c r="J20" s="11" t="e">
        <f>VLOOKUP(H20,リスト!A34:B37,2,0)</f>
        <v>#N/A</v>
      </c>
      <c r="K20" s="93"/>
      <c r="L20" s="94"/>
    </row>
    <row r="21" spans="1:12" ht="13.5" customHeight="1">
      <c r="A21" s="117" t="s">
        <v>61</v>
      </c>
      <c r="B21" s="50" t="s">
        <v>62</v>
      </c>
      <c r="C21" s="51"/>
      <c r="D21" s="34" t="s">
        <v>63</v>
      </c>
      <c r="E21" s="34"/>
      <c r="F21" s="32"/>
      <c r="G21" s="32"/>
      <c r="H21" s="28"/>
      <c r="I21" s="12" t="s">
        <v>64</v>
      </c>
      <c r="J21" s="107">
        <f>IF(ISBLANK(H22),"",IF(AND(H22&lt;=(H21/2),H21&lt;=30),"○","×"))</f>
      </c>
      <c r="K21" s="75" t="s">
        <v>65</v>
      </c>
      <c r="L21" s="76"/>
    </row>
    <row r="22" spans="1:12" ht="13.5" customHeight="1">
      <c r="A22" s="117"/>
      <c r="B22" s="52"/>
      <c r="C22" s="53"/>
      <c r="D22" s="34" t="s">
        <v>66</v>
      </c>
      <c r="E22" s="34"/>
      <c r="F22" s="32"/>
      <c r="G22" s="32"/>
      <c r="H22" s="28"/>
      <c r="I22" s="12" t="s">
        <v>67</v>
      </c>
      <c r="J22" s="108"/>
      <c r="K22" s="77"/>
      <c r="L22" s="78"/>
    </row>
    <row r="23" spans="1:12" ht="13.5" customHeight="1">
      <c r="A23" s="10" t="s">
        <v>68</v>
      </c>
      <c r="B23" s="32" t="s">
        <v>259</v>
      </c>
      <c r="C23" s="33"/>
      <c r="D23" s="34" t="s">
        <v>69</v>
      </c>
      <c r="E23" s="34"/>
      <c r="F23" s="32"/>
      <c r="G23" s="32"/>
      <c r="H23" s="37"/>
      <c r="I23" s="38"/>
      <c r="J23" s="11" t="e">
        <f>VLOOKUP(H23,リスト!A34:B37,2,0)</f>
        <v>#N/A</v>
      </c>
      <c r="K23" s="93"/>
      <c r="L23" s="94"/>
    </row>
    <row r="24" spans="1:12" ht="13.5" customHeight="1">
      <c r="A24" s="117" t="s">
        <v>70</v>
      </c>
      <c r="B24" s="50" t="s">
        <v>71</v>
      </c>
      <c r="C24" s="51"/>
      <c r="D24" s="34" t="s">
        <v>63</v>
      </c>
      <c r="E24" s="34"/>
      <c r="F24" s="32"/>
      <c r="G24" s="32"/>
      <c r="H24" s="28">
        <v>23</v>
      </c>
      <c r="I24" s="12" t="s">
        <v>64</v>
      </c>
      <c r="J24" s="107" t="str">
        <f>IF(ISBLANK(H25),"",IF(AND(H25&lt;=(H24/2),H24&lt;=30),"○","×"))</f>
        <v>○</v>
      </c>
      <c r="K24" s="75" t="s">
        <v>65</v>
      </c>
      <c r="L24" s="76"/>
    </row>
    <row r="25" spans="1:12" ht="13.5" customHeight="1">
      <c r="A25" s="117"/>
      <c r="B25" s="52"/>
      <c r="C25" s="53"/>
      <c r="D25" s="34" t="s">
        <v>66</v>
      </c>
      <c r="E25" s="34"/>
      <c r="F25" s="32"/>
      <c r="G25" s="32"/>
      <c r="H25" s="28">
        <v>0</v>
      </c>
      <c r="I25" s="12" t="s">
        <v>67</v>
      </c>
      <c r="J25" s="108"/>
      <c r="K25" s="77"/>
      <c r="L25" s="78"/>
    </row>
    <row r="26" spans="1:12" ht="27" customHeight="1">
      <c r="A26" s="10" t="s">
        <v>72</v>
      </c>
      <c r="B26" s="32" t="s">
        <v>73</v>
      </c>
      <c r="C26" s="33"/>
      <c r="D26" s="95" t="s">
        <v>74</v>
      </c>
      <c r="E26" s="95"/>
      <c r="F26" s="95"/>
      <c r="G26" s="95"/>
      <c r="H26" s="109"/>
      <c r="I26" s="110"/>
      <c r="J26" s="11" t="e">
        <f>VLOOKUP(H26,リスト!A44:B46,2,0)</f>
        <v>#N/A</v>
      </c>
      <c r="K26" s="73" t="s">
        <v>75</v>
      </c>
      <c r="L26" s="74"/>
    </row>
    <row r="27" spans="1:12" ht="13.5" customHeight="1">
      <c r="A27" s="10" t="s">
        <v>76</v>
      </c>
      <c r="B27" s="32" t="s">
        <v>77</v>
      </c>
      <c r="C27" s="33"/>
      <c r="D27" s="61" t="s">
        <v>78</v>
      </c>
      <c r="E27" s="61"/>
      <c r="F27" s="61"/>
      <c r="G27" s="61"/>
      <c r="H27" s="37"/>
      <c r="I27" s="38"/>
      <c r="J27" s="11" t="e">
        <f>VLOOKUP(H27,リスト!A39:B42,2,0)</f>
        <v>#N/A</v>
      </c>
      <c r="K27" s="73" t="s">
        <v>79</v>
      </c>
      <c r="L27" s="74"/>
    </row>
    <row r="28" spans="1:12" ht="13.5" customHeight="1">
      <c r="A28" s="10" t="s">
        <v>80</v>
      </c>
      <c r="B28" s="32" t="s">
        <v>81</v>
      </c>
      <c r="C28" s="33"/>
      <c r="D28" s="61" t="s">
        <v>82</v>
      </c>
      <c r="E28" s="61"/>
      <c r="F28" s="61"/>
      <c r="G28" s="61"/>
      <c r="H28" s="37"/>
      <c r="I28" s="38"/>
      <c r="J28" s="11" t="e">
        <f>VLOOKUP(H28,リスト!A48:B51,2,0)</f>
        <v>#N/A</v>
      </c>
      <c r="K28" s="73" t="s">
        <v>83</v>
      </c>
      <c r="L28" s="74"/>
    </row>
    <row r="29" spans="1:12" ht="13.5" customHeight="1">
      <c r="A29" s="10" t="s">
        <v>84</v>
      </c>
      <c r="B29" s="32" t="s">
        <v>85</v>
      </c>
      <c r="C29" s="33"/>
      <c r="D29" s="34" t="s">
        <v>57</v>
      </c>
      <c r="E29" s="34"/>
      <c r="F29" s="32"/>
      <c r="G29" s="32"/>
      <c r="H29" s="37"/>
      <c r="I29" s="38"/>
      <c r="J29" s="11" t="e">
        <f>VLOOKUP(H29,リスト!A25:B28,2,0)</f>
        <v>#N/A</v>
      </c>
      <c r="K29" s="73" t="s">
        <v>86</v>
      </c>
      <c r="L29" s="74"/>
    </row>
    <row r="30" spans="1:12" s="13" customFormat="1" ht="13.5" customHeight="1">
      <c r="A30" s="10" t="s">
        <v>87</v>
      </c>
      <c r="B30" s="32" t="s">
        <v>88</v>
      </c>
      <c r="C30" s="33"/>
      <c r="D30" s="65" t="s">
        <v>89</v>
      </c>
      <c r="E30" s="54"/>
      <c r="F30" s="54"/>
      <c r="G30" s="55"/>
      <c r="H30" s="37"/>
      <c r="I30" s="38"/>
      <c r="J30" s="11" t="e">
        <f>VLOOKUP(H30,リスト!A53:B55,2,0)</f>
        <v>#N/A</v>
      </c>
      <c r="K30" s="73" t="s">
        <v>90</v>
      </c>
      <c r="L30" s="74"/>
    </row>
    <row r="31" spans="1:12" s="13" customFormat="1" ht="13.5" customHeight="1">
      <c r="A31" s="10" t="s">
        <v>91</v>
      </c>
      <c r="B31" s="32" t="s">
        <v>92</v>
      </c>
      <c r="C31" s="33"/>
      <c r="D31" s="65" t="s">
        <v>89</v>
      </c>
      <c r="E31" s="54"/>
      <c r="F31" s="54"/>
      <c r="G31" s="55"/>
      <c r="H31" s="37"/>
      <c r="I31" s="38"/>
      <c r="J31" s="11" t="e">
        <f>VLOOKUP(H31,リスト!A53:B55,2,0)</f>
        <v>#N/A</v>
      </c>
      <c r="K31" s="73" t="s">
        <v>90</v>
      </c>
      <c r="L31" s="74"/>
    </row>
    <row r="32" spans="1:12" ht="13.5" customHeight="1">
      <c r="A32" s="10" t="s">
        <v>93</v>
      </c>
      <c r="B32" s="32" t="s">
        <v>94</v>
      </c>
      <c r="C32" s="33"/>
      <c r="D32" s="34" t="s">
        <v>95</v>
      </c>
      <c r="E32" s="34"/>
      <c r="F32" s="32"/>
      <c r="G32" s="32"/>
      <c r="H32" s="63"/>
      <c r="I32" s="64"/>
      <c r="J32" s="11" t="e">
        <f>VLOOKUP(H32,リスト!A57:B60,2,0)</f>
        <v>#N/A</v>
      </c>
      <c r="K32" s="73" t="s">
        <v>96</v>
      </c>
      <c r="L32" s="74"/>
    </row>
    <row r="33" spans="1:12" ht="13.5" customHeight="1">
      <c r="A33" s="10" t="s">
        <v>97</v>
      </c>
      <c r="B33" s="32" t="s">
        <v>98</v>
      </c>
      <c r="C33" s="33"/>
      <c r="D33" s="34" t="s">
        <v>95</v>
      </c>
      <c r="E33" s="34"/>
      <c r="F33" s="32"/>
      <c r="G33" s="32"/>
      <c r="H33" s="63"/>
      <c r="I33" s="64"/>
      <c r="J33" s="11" t="e">
        <f>VLOOKUP(H33,リスト!A62:B64,2,0)</f>
        <v>#N/A</v>
      </c>
      <c r="K33" s="73" t="s">
        <v>99</v>
      </c>
      <c r="L33" s="74"/>
    </row>
    <row r="34" spans="1:12" ht="13.5" customHeight="1">
      <c r="A34" s="10" t="s">
        <v>100</v>
      </c>
      <c r="B34" s="32" t="s">
        <v>101</v>
      </c>
      <c r="C34" s="33"/>
      <c r="D34" s="34" t="s">
        <v>102</v>
      </c>
      <c r="E34" s="34"/>
      <c r="F34" s="32"/>
      <c r="G34" s="32"/>
      <c r="H34" s="63"/>
      <c r="I34" s="64"/>
      <c r="J34" s="11" t="e">
        <f>VLOOKUP(H34,リスト!A66:B68,2,0)</f>
        <v>#N/A</v>
      </c>
      <c r="K34" s="75" t="s">
        <v>103</v>
      </c>
      <c r="L34" s="76"/>
    </row>
    <row r="35" spans="1:12" s="13" customFormat="1" ht="13.5" customHeight="1">
      <c r="A35" s="10" t="s">
        <v>104</v>
      </c>
      <c r="B35" s="32" t="s">
        <v>105</v>
      </c>
      <c r="C35" s="33"/>
      <c r="D35" s="34" t="s">
        <v>102</v>
      </c>
      <c r="E35" s="34"/>
      <c r="F35" s="32"/>
      <c r="G35" s="32"/>
      <c r="H35" s="63"/>
      <c r="I35" s="64"/>
      <c r="J35" s="11" t="e">
        <f>VLOOKUP(H35,リスト!A66:B68,2,0)</f>
        <v>#N/A</v>
      </c>
      <c r="K35" s="77"/>
      <c r="L35" s="78"/>
    </row>
    <row r="36" spans="1:12" ht="13.5" customHeight="1">
      <c r="A36" s="10" t="s">
        <v>106</v>
      </c>
      <c r="B36" s="32" t="s">
        <v>107</v>
      </c>
      <c r="C36" s="33"/>
      <c r="D36" s="56" t="s">
        <v>108</v>
      </c>
      <c r="E36" s="34"/>
      <c r="F36" s="32"/>
      <c r="G36" s="32"/>
      <c r="H36" s="63"/>
      <c r="I36" s="64"/>
      <c r="J36" s="11" t="e">
        <f>VLOOKUP(H36,リスト!A70:B73,2,0)</f>
        <v>#N/A</v>
      </c>
      <c r="K36" s="75" t="s">
        <v>109</v>
      </c>
      <c r="L36" s="76"/>
    </row>
    <row r="37" spans="1:12" s="13" customFormat="1" ht="13.5" customHeight="1">
      <c r="A37" s="10" t="s">
        <v>3</v>
      </c>
      <c r="B37" s="32" t="s">
        <v>110</v>
      </c>
      <c r="C37" s="33"/>
      <c r="D37" s="56" t="s">
        <v>111</v>
      </c>
      <c r="E37" s="34"/>
      <c r="F37" s="32"/>
      <c r="G37" s="32"/>
      <c r="H37" s="63"/>
      <c r="I37" s="64"/>
      <c r="J37" s="11" t="e">
        <f>VLOOKUP(H37,リスト!A75:B78,2,0)</f>
        <v>#N/A</v>
      </c>
      <c r="K37" s="77"/>
      <c r="L37" s="78"/>
    </row>
    <row r="38" spans="1:12" s="13" customFormat="1" ht="13.5" customHeight="1">
      <c r="A38" s="10" t="s">
        <v>4</v>
      </c>
      <c r="B38" s="32" t="s">
        <v>112</v>
      </c>
      <c r="C38" s="33"/>
      <c r="D38" s="65" t="s">
        <v>113</v>
      </c>
      <c r="E38" s="54"/>
      <c r="F38" s="54"/>
      <c r="G38" s="55"/>
      <c r="H38" s="37"/>
      <c r="I38" s="38"/>
      <c r="J38" s="11" t="e">
        <f>VLOOKUP(H38,リスト!A25:B28,2,0)</f>
        <v>#N/A</v>
      </c>
      <c r="K38" s="73" t="s">
        <v>86</v>
      </c>
      <c r="L38" s="74"/>
    </row>
    <row r="39" spans="1:12" ht="13.5" customHeight="1">
      <c r="A39" s="14" t="s">
        <v>5</v>
      </c>
      <c r="B39" s="48" t="s">
        <v>114</v>
      </c>
      <c r="C39" s="49"/>
      <c r="D39" s="60" t="s">
        <v>115</v>
      </c>
      <c r="E39" s="61"/>
      <c r="F39" s="61"/>
      <c r="G39" s="62"/>
      <c r="H39" s="105"/>
      <c r="I39" s="106"/>
      <c r="J39" s="11" t="e">
        <f>VLOOKUP(H39,リスト!A30:B32,2,0)</f>
        <v>#N/A</v>
      </c>
      <c r="K39" s="80" t="s">
        <v>116</v>
      </c>
      <c r="L39" s="81"/>
    </row>
    <row r="40" spans="1:12" ht="13.5" customHeight="1" thickBot="1">
      <c r="A40" s="10" t="s">
        <v>117</v>
      </c>
      <c r="B40" s="32" t="s">
        <v>118</v>
      </c>
      <c r="C40" s="33"/>
      <c r="D40" s="32" t="s">
        <v>119</v>
      </c>
      <c r="E40" s="54"/>
      <c r="F40" s="54"/>
      <c r="G40" s="54"/>
      <c r="H40" s="57"/>
      <c r="I40" s="58"/>
      <c r="J40" s="15" t="e">
        <f>VLOOKUP(H40,リスト!A80:B81,2,0)</f>
        <v>#N/A</v>
      </c>
      <c r="K40" s="84" t="s">
        <v>120</v>
      </c>
      <c r="L40" s="84"/>
    </row>
    <row r="41" spans="1:12" ht="7.5" customHeight="1">
      <c r="A41" s="2"/>
      <c r="B41" s="2"/>
      <c r="C41" s="6"/>
      <c r="D41" s="6"/>
      <c r="E41" s="6"/>
      <c r="F41" s="6"/>
      <c r="G41" s="6"/>
      <c r="H41" s="7"/>
      <c r="I41" s="7"/>
      <c r="J41" s="7"/>
      <c r="K41" s="82"/>
      <c r="L41" s="82"/>
    </row>
    <row r="42" spans="1:13" ht="15" customHeight="1">
      <c r="A42" s="67" t="s">
        <v>121</v>
      </c>
      <c r="B42" s="67"/>
      <c r="C42" s="68"/>
      <c r="D42" s="69"/>
      <c r="E42" s="59" t="s">
        <v>122</v>
      </c>
      <c r="F42" s="66"/>
      <c r="G42" s="113"/>
      <c r="H42" s="114"/>
      <c r="I42" s="114"/>
      <c r="J42" s="111" t="s">
        <v>241</v>
      </c>
      <c r="K42" s="83" t="s">
        <v>123</v>
      </c>
      <c r="L42" s="83"/>
      <c r="M42" s="16"/>
    </row>
    <row r="43" spans="1:12" ht="15" customHeight="1">
      <c r="A43" s="67"/>
      <c r="B43" s="67"/>
      <c r="C43" s="70"/>
      <c r="D43" s="71"/>
      <c r="E43" s="66"/>
      <c r="F43" s="66"/>
      <c r="G43" s="115"/>
      <c r="H43" s="116"/>
      <c r="I43" s="116"/>
      <c r="J43" s="112"/>
      <c r="K43" s="85" t="e">
        <f>IF(COUNTIF(J5:J39,"×")&gt;=1,"不適合",IF(AND(COUNTIF(J5:J39,"○")&gt;=9,J40="問題なし"),"適合",IF(J40="ブロック競技部長に確認","ブロック競技部会に転送","")))</f>
        <v>#N/A</v>
      </c>
      <c r="L43" s="86"/>
    </row>
    <row r="44" spans="1:12" ht="15" customHeight="1">
      <c r="A44" s="59" t="s">
        <v>124</v>
      </c>
      <c r="B44" s="59"/>
      <c r="C44" s="72"/>
      <c r="D44" s="69"/>
      <c r="E44" s="59" t="s">
        <v>125</v>
      </c>
      <c r="F44" s="66"/>
      <c r="G44" s="113"/>
      <c r="H44" s="114"/>
      <c r="I44" s="114"/>
      <c r="J44" s="111" t="s">
        <v>241</v>
      </c>
      <c r="K44" s="87"/>
      <c r="L44" s="88"/>
    </row>
    <row r="45" spans="1:12" ht="15" customHeight="1">
      <c r="A45" s="59"/>
      <c r="B45" s="59"/>
      <c r="C45" s="70"/>
      <c r="D45" s="71"/>
      <c r="E45" s="66"/>
      <c r="F45" s="66"/>
      <c r="G45" s="115"/>
      <c r="H45" s="116"/>
      <c r="I45" s="116"/>
      <c r="J45" s="112"/>
      <c r="K45" s="89"/>
      <c r="L45" s="90"/>
    </row>
    <row r="46" spans="11:12" ht="11.25" customHeight="1">
      <c r="K46" s="79"/>
      <c r="L46" s="79"/>
    </row>
    <row r="47" spans="11:12" ht="11.25" customHeight="1">
      <c r="K47" s="20"/>
      <c r="L47" s="20"/>
    </row>
    <row r="48" spans="11:12" ht="11.25" customHeight="1">
      <c r="K48" s="20"/>
      <c r="L48" s="20"/>
    </row>
    <row r="49" ht="11.25" customHeight="1">
      <c r="C49" s="21"/>
    </row>
    <row r="50" spans="3:8" ht="11.25" customHeight="1">
      <c r="C50" s="21"/>
      <c r="H50" s="22"/>
    </row>
    <row r="51" ht="11.25" customHeight="1">
      <c r="H51" s="22"/>
    </row>
    <row r="52" ht="11.25" customHeight="1">
      <c r="H52" s="22"/>
    </row>
    <row r="53" spans="6:8" ht="11.25" customHeight="1">
      <c r="F53" s="22"/>
      <c r="G53" s="22"/>
      <c r="H53" s="22"/>
    </row>
    <row r="54" spans="6:8" ht="11.25" customHeight="1">
      <c r="F54" s="22"/>
      <c r="G54" s="22"/>
      <c r="H54" s="22"/>
    </row>
    <row r="55" spans="3:8" ht="11.25" customHeight="1">
      <c r="C55" s="21"/>
      <c r="D55" s="21"/>
      <c r="E55" s="22"/>
      <c r="F55" s="22"/>
      <c r="G55" s="22"/>
      <c r="H55" s="22"/>
    </row>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sheetData>
  <sheetProtection formatCells="0" formatColumns="0" formatRows="0" insertColumns="0" insertRows="0" insertHyperlinks="0" deleteColumns="0" deleteRows="0" sort="0" autoFilter="0" pivotTables="0"/>
  <mergeCells count="157">
    <mergeCell ref="G44:I45"/>
    <mergeCell ref="J44:J45"/>
    <mergeCell ref="D22:G22"/>
    <mergeCell ref="D23:G23"/>
    <mergeCell ref="D21:G21"/>
    <mergeCell ref="A21:A22"/>
    <mergeCell ref="A24:A25"/>
    <mergeCell ref="H35:I35"/>
    <mergeCell ref="B36:C36"/>
    <mergeCell ref="H34:I34"/>
    <mergeCell ref="K5:L5"/>
    <mergeCell ref="B6:C6"/>
    <mergeCell ref="B7:C7"/>
    <mergeCell ref="D12:G12"/>
    <mergeCell ref="K11:L11"/>
    <mergeCell ref="H36:I36"/>
    <mergeCell ref="H10:I10"/>
    <mergeCell ref="J42:J43"/>
    <mergeCell ref="G42:I43"/>
    <mergeCell ref="D11:G11"/>
    <mergeCell ref="H20:I20"/>
    <mergeCell ref="B21:C22"/>
    <mergeCell ref="D25:G25"/>
    <mergeCell ref="D27:G27"/>
    <mergeCell ref="K1:L1"/>
    <mergeCell ref="K3:L3"/>
    <mergeCell ref="K4:L4"/>
    <mergeCell ref="K6:L6"/>
    <mergeCell ref="K7:L7"/>
    <mergeCell ref="J21:J22"/>
    <mergeCell ref="J24:J25"/>
    <mergeCell ref="K31:L31"/>
    <mergeCell ref="K12:L12"/>
    <mergeCell ref="D14:G14"/>
    <mergeCell ref="H19:I19"/>
    <mergeCell ref="K20:L20"/>
    <mergeCell ref="K23:L23"/>
    <mergeCell ref="H28:I28"/>
    <mergeCell ref="H27:I27"/>
    <mergeCell ref="H26:I26"/>
    <mergeCell ref="H23:I23"/>
    <mergeCell ref="K8:L8"/>
    <mergeCell ref="K9:L9"/>
    <mergeCell ref="K10:L10"/>
    <mergeCell ref="D10:G10"/>
    <mergeCell ref="D13:G13"/>
    <mergeCell ref="D16:G16"/>
    <mergeCell ref="K14:L14"/>
    <mergeCell ref="K15:L15"/>
    <mergeCell ref="A1:J1"/>
    <mergeCell ref="D9:G9"/>
    <mergeCell ref="D6:G6"/>
    <mergeCell ref="D7:G7"/>
    <mergeCell ref="D4:G4"/>
    <mergeCell ref="K13:L13"/>
    <mergeCell ref="B11:C11"/>
    <mergeCell ref="B13:C13"/>
    <mergeCell ref="H2:J2"/>
    <mergeCell ref="B9:C9"/>
    <mergeCell ref="D28:G28"/>
    <mergeCell ref="D34:G34"/>
    <mergeCell ref="D26:G26"/>
    <mergeCell ref="D30:G30"/>
    <mergeCell ref="D31:G31"/>
    <mergeCell ref="D17:G17"/>
    <mergeCell ref="D18:G18"/>
    <mergeCell ref="D32:G32"/>
    <mergeCell ref="K21:L22"/>
    <mergeCell ref="K16:L16"/>
    <mergeCell ref="K17:L17"/>
    <mergeCell ref="K18:L18"/>
    <mergeCell ref="K19:L19"/>
    <mergeCell ref="K24:L25"/>
    <mergeCell ref="B27:C27"/>
    <mergeCell ref="B28:C28"/>
    <mergeCell ref="B29:C29"/>
    <mergeCell ref="B16:C16"/>
    <mergeCell ref="B20:C20"/>
    <mergeCell ref="B19:C19"/>
    <mergeCell ref="B17:C17"/>
    <mergeCell ref="B18:C18"/>
    <mergeCell ref="B26:C26"/>
    <mergeCell ref="B23:C23"/>
    <mergeCell ref="K26:L26"/>
    <mergeCell ref="K46:L46"/>
    <mergeCell ref="K38:L38"/>
    <mergeCell ref="K39:L39"/>
    <mergeCell ref="K41:L41"/>
    <mergeCell ref="K42:L42"/>
    <mergeCell ref="K40:L40"/>
    <mergeCell ref="K43:L45"/>
    <mergeCell ref="K27:L27"/>
    <mergeCell ref="K28:L28"/>
    <mergeCell ref="K29:L29"/>
    <mergeCell ref="D29:G29"/>
    <mergeCell ref="H29:I29"/>
    <mergeCell ref="K30:L30"/>
    <mergeCell ref="K34:L35"/>
    <mergeCell ref="K36:L37"/>
    <mergeCell ref="D35:G35"/>
    <mergeCell ref="K33:L33"/>
    <mergeCell ref="K32:L32"/>
    <mergeCell ref="D36:G36"/>
    <mergeCell ref="A44:B45"/>
    <mergeCell ref="D39:G39"/>
    <mergeCell ref="H37:I37"/>
    <mergeCell ref="D38:G38"/>
    <mergeCell ref="E42:F43"/>
    <mergeCell ref="E44:F45"/>
    <mergeCell ref="A42:B43"/>
    <mergeCell ref="C42:D43"/>
    <mergeCell ref="C44:D45"/>
    <mergeCell ref="B38:C38"/>
    <mergeCell ref="B30:C30"/>
    <mergeCell ref="H31:I31"/>
    <mergeCell ref="B40:C40"/>
    <mergeCell ref="D40:G40"/>
    <mergeCell ref="H40:I40"/>
    <mergeCell ref="H38:I38"/>
    <mergeCell ref="B33:C33"/>
    <mergeCell ref="H32:I32"/>
    <mergeCell ref="H39:I39"/>
    <mergeCell ref="H33:I33"/>
    <mergeCell ref="H17:I17"/>
    <mergeCell ref="H15:I15"/>
    <mergeCell ref="H18:I18"/>
    <mergeCell ref="B12:C12"/>
    <mergeCell ref="B37:C37"/>
    <mergeCell ref="H30:I30"/>
    <mergeCell ref="D37:G37"/>
    <mergeCell ref="B35:C35"/>
    <mergeCell ref="B31:C31"/>
    <mergeCell ref="B32:C32"/>
    <mergeCell ref="B14:C14"/>
    <mergeCell ref="B15:C15"/>
    <mergeCell ref="B39:C39"/>
    <mergeCell ref="B24:C25"/>
    <mergeCell ref="B34:C34"/>
    <mergeCell ref="D33:G33"/>
    <mergeCell ref="D15:G15"/>
    <mergeCell ref="D24:G24"/>
    <mergeCell ref="D19:G19"/>
    <mergeCell ref="D20:G20"/>
    <mergeCell ref="B3:C3"/>
    <mergeCell ref="B4:C4"/>
    <mergeCell ref="D8:G8"/>
    <mergeCell ref="C2:D2"/>
    <mergeCell ref="H4:I4"/>
    <mergeCell ref="H6:I6"/>
    <mergeCell ref="H7:I7"/>
    <mergeCell ref="H8:I8"/>
    <mergeCell ref="B8:C8"/>
    <mergeCell ref="B5:C5"/>
    <mergeCell ref="D5:G5"/>
    <mergeCell ref="H5:I5"/>
    <mergeCell ref="B10:C10"/>
    <mergeCell ref="H9:I9"/>
  </mergeCells>
  <conditionalFormatting sqref="J62:K65536 J57:K57 J1 J46:K46 J3:K3 K23 K7:K8 J18:K18 J20:K20 J41:K41 J24:J25 J40 J4:J21">
    <cfRule type="expression" priority="4" dxfId="18" stopIfTrue="1">
      <formula>NOT(ISERROR(SEARCH("×",J1)))</formula>
    </cfRule>
  </conditionalFormatting>
  <conditionalFormatting sqref="J57:K57 J62:K65536 J1 J41:K41 M42 J3:K3 J21:J22 J24:J25 K43 J46:K46 J4:J14">
    <cfRule type="expression" priority="6" dxfId="19" stopIfTrue="1">
      <formula>LEFT(J1,LEN("次"))="次"</formula>
    </cfRule>
  </conditionalFormatting>
  <conditionalFormatting sqref="K43">
    <cfRule type="expression" priority="7" dxfId="18" stopIfTrue="1">
      <formula>LEFT(K43,LEN("不適合"))="不適合"</formula>
    </cfRule>
  </conditionalFormatting>
  <conditionalFormatting sqref="J15">
    <cfRule type="expression" priority="9" dxfId="19" stopIfTrue="1">
      <formula>LEFT(J15,LEN("次"))="次"</formula>
    </cfRule>
  </conditionalFormatting>
  <conditionalFormatting sqref="J17:J20">
    <cfRule type="expression" priority="10" dxfId="19" stopIfTrue="1">
      <formula>LEFT(J17,LEN("次"))="次"</formula>
    </cfRule>
  </conditionalFormatting>
  <conditionalFormatting sqref="J26">
    <cfRule type="expression" priority="11" dxfId="18" stopIfTrue="1">
      <formula>NOT(ISERROR(SEARCH("×",J26)))</formula>
    </cfRule>
  </conditionalFormatting>
  <conditionalFormatting sqref="J26">
    <cfRule type="expression" priority="13" dxfId="19" stopIfTrue="1">
      <formula>LEFT(J26,LEN("次"))="次"</formula>
    </cfRule>
  </conditionalFormatting>
  <conditionalFormatting sqref="J27">
    <cfRule type="expression" priority="14" dxfId="18" stopIfTrue="1">
      <formula>NOT(ISERROR(SEARCH("×",J27)))</formula>
    </cfRule>
  </conditionalFormatting>
  <conditionalFormatting sqref="J27">
    <cfRule type="expression" priority="16" dxfId="19" stopIfTrue="1">
      <formula>LEFT(J27,LEN("次"))="次"</formula>
    </cfRule>
  </conditionalFormatting>
  <conditionalFormatting sqref="J28">
    <cfRule type="expression" priority="17" dxfId="18" stopIfTrue="1">
      <formula>NOT(ISERROR(SEARCH("×",J28)))</formula>
    </cfRule>
  </conditionalFormatting>
  <conditionalFormatting sqref="J28">
    <cfRule type="expression" priority="19" dxfId="19" stopIfTrue="1">
      <formula>LEFT(J28,LEN("次"))="次"</formula>
    </cfRule>
  </conditionalFormatting>
  <conditionalFormatting sqref="J29">
    <cfRule type="expression" priority="20" dxfId="18" stopIfTrue="1">
      <formula>NOT(ISERROR(SEARCH("×",J29)))</formula>
    </cfRule>
  </conditionalFormatting>
  <conditionalFormatting sqref="J29">
    <cfRule type="expression" priority="22" dxfId="19" stopIfTrue="1">
      <formula>LEFT(J29,LEN("次"))="次"</formula>
    </cfRule>
  </conditionalFormatting>
  <conditionalFormatting sqref="J30:J39">
    <cfRule type="expression" priority="23" dxfId="18" stopIfTrue="1">
      <formula>NOT(ISERROR(SEARCH("×",J30)))</formula>
    </cfRule>
  </conditionalFormatting>
  <conditionalFormatting sqref="J23">
    <cfRule type="expression" priority="25" dxfId="18" stopIfTrue="1">
      <formula>NOT(ISERROR(SEARCH("×",J23)))</formula>
    </cfRule>
  </conditionalFormatting>
  <conditionalFormatting sqref="J23">
    <cfRule type="expression" priority="27" dxfId="19" stopIfTrue="1">
      <formula>LEFT(J23,LEN("次"))="次"</formula>
    </cfRule>
  </conditionalFormatting>
  <conditionalFormatting sqref="J5:J40 K43:L45">
    <cfRule type="containsErrors" priority="2" dxfId="20" stopIfTrue="1">
      <formula>ISERROR(J5)</formula>
    </cfRule>
  </conditionalFormatting>
  <conditionalFormatting sqref="J5">
    <cfRule type="containsText" priority="1" dxfId="20" operator="containsText" stopIfTrue="1" text="FALSE">
      <formula>NOT(ISERROR(SEARCH("FALSE",J5)))</formula>
    </cfRule>
  </conditionalFormatting>
  <dataValidations count="16">
    <dataValidation type="list" allowBlank="1" showInputMessage="1" showErrorMessage="1" sqref="H6:I6">
      <formula1>"シャツのみ統一,パンツのみ統一,シャツ・パンツ共に統一,統一されていない"</formula1>
    </dataValidation>
    <dataValidation type="list" allowBlank="1" showInputMessage="1" showErrorMessage="1" sqref="H7:I9">
      <formula1>"○,×"</formula1>
    </dataValidation>
    <dataValidation type="list" allowBlank="1" showInputMessage="1" showErrorMessage="1" sqref="H10:I10 H15:I15">
      <formula1>"○,×,表示なし"</formula1>
    </dataValidation>
    <dataValidation type="list" allowBlank="1" showInputMessage="1" showErrorMessage="1" sqref="H19:I19 H29:I29 H38:I38">
      <formula1>"４ｃｍ×１０ｃｍ以内,実面積で４０平方ｃｍ以内,実面積で４０平方ｃｍを超過,表示なし"</formula1>
    </dataValidation>
    <dataValidation type="list" allowBlank="1" showInputMessage="1" showErrorMessage="1" sqref="H20:I20 H23:I23">
      <formula1>"６ｃｍ×３０ｃｍ以内,幅３０ｃｍを超過,高さ６ｃｍを超過,表示なし"</formula1>
    </dataValidation>
    <dataValidation type="list" allowBlank="1" showInputMessage="1" showErrorMessage="1" sqref="H26:I26">
      <formula1>"同一チームと認められる表示,チーム名と異なる文字・数字を含む表示,表示なし"</formula1>
    </dataValidation>
    <dataValidation type="list" allowBlank="1" showInputMessage="1" showErrorMessage="1" sqref="H27:I27">
      <formula1>"1種類に統一されている,デザインは同一だが、大きさが異なる,チーム表示が複数存在,表示なし"</formula1>
    </dataValidation>
    <dataValidation type="list" allowBlank="1" showInputMessage="1" showErrorMessage="1" sqref="H28:I28">
      <formula1>"左袖または左胸に表示,左袖と左胸に表示,左袖または左胸以外に表示,表示なし"</formula1>
    </dataValidation>
    <dataValidation type="list" allowBlank="1" showInputMessage="1" showErrorMessage="1" sqref="H30:I31">
      <formula1>"選手全員統一,一部不揃い,表示なし"</formula1>
    </dataValidation>
    <dataValidation type="list" allowBlank="1" showInputMessage="1" showErrorMessage="1" sqref="H32:I32">
      <formula1>"右胸または左胸１箇所,右胸または左胸を含む複数箇所,右胸または左胸以外の場所,表示なし"</formula1>
    </dataValidation>
    <dataValidation type="list" allowBlank="1" showInputMessage="1" showErrorMessage="1" sqref="H33:I33">
      <formula1>"何れか１箇所,複数箇所,表示なし"</formula1>
    </dataValidation>
    <dataValidation type="list" allowBlank="1" showInputMessage="1" showErrorMessage="1" sqref="H34:I35">
      <formula1>"実面積で２５平方ｃｍ以内,実面積で２５平方ｃｍを超過,表示なし"</formula1>
    </dataValidation>
    <dataValidation type="list" allowBlank="1" showInputMessage="1" showErrorMessage="1" sqref="H36:I36">
      <formula1>"袖部に１箇所のみ表示,袖部に複数箇所表示,袖部以外に表示,表示なし"</formula1>
    </dataValidation>
    <dataValidation type="list" allowBlank="1" showInputMessage="1" showErrorMessage="1" sqref="H37:I37">
      <formula1>"前面に１箇所のみ表示,前面に複数箇所表示,後面に表示,表示なし"</formula1>
    </dataValidation>
    <dataValidation type="list" allowBlank="1" showInputMessage="1" showErrorMessage="1" sqref="H39:I39">
      <formula1>"実面積で２０平方ｃｍ以内,実面積で２０平方ｃｍを超過,表示なし"</formula1>
    </dataValidation>
    <dataValidation type="list" allowBlank="1" showInputMessage="1" showErrorMessage="1" sqref="H40:I40">
      <formula1>"判断困難な事案が存在した,判断困難な事案は存在しなかった"</formula1>
    </dataValidation>
  </dataValidations>
  <printOptions horizontalCentered="1"/>
  <pageMargins left="0" right="0" top="0.1968503937007874" bottom="0.1968503937007874" header="0.31496062992125984" footer="0.31496062992125984"/>
  <pageSetup fitToHeight="0" fitToWidth="0" horizontalDpi="600" verticalDpi="600" orientation="landscape" paperSize="9" scale="90" r:id="rId3"/>
  <legacyDrawing r:id="rId2"/>
</worksheet>
</file>

<file path=xl/worksheets/sheet2.xml><?xml version="1.0" encoding="utf-8"?>
<worksheet xmlns="http://schemas.openxmlformats.org/spreadsheetml/2006/main" xmlns:r="http://schemas.openxmlformats.org/officeDocument/2006/relationships">
  <dimension ref="A1:D84"/>
  <sheetViews>
    <sheetView zoomScalePageLayoutView="0" workbookViewId="0" topLeftCell="A14">
      <selection activeCell="B25" sqref="B25"/>
    </sheetView>
  </sheetViews>
  <sheetFormatPr defaultColWidth="9.00390625" defaultRowHeight="13.5"/>
  <cols>
    <col min="1" max="1" width="33.50390625" style="0" customWidth="1"/>
  </cols>
  <sheetData>
    <row r="1" spans="1:4" ht="13.5">
      <c r="A1" s="23"/>
      <c r="B1" s="24"/>
      <c r="D1" t="s">
        <v>126</v>
      </c>
    </row>
    <row r="2" spans="1:4" ht="13.5">
      <c r="A2" s="23"/>
      <c r="B2" s="24"/>
      <c r="D2" t="s">
        <v>127</v>
      </c>
    </row>
    <row r="3" ht="13.5">
      <c r="D3" t="s">
        <v>128</v>
      </c>
    </row>
    <row r="4" spans="1:4" ht="13.5">
      <c r="A4" s="23" t="s">
        <v>129</v>
      </c>
      <c r="B4" s="24"/>
      <c r="D4" t="s">
        <v>130</v>
      </c>
    </row>
    <row r="5" spans="1:4" ht="13.5">
      <c r="A5" s="23" t="s">
        <v>131</v>
      </c>
      <c r="B5" s="24"/>
      <c r="D5" t="s">
        <v>132</v>
      </c>
    </row>
    <row r="6" ht="13.5">
      <c r="D6" t="s">
        <v>133</v>
      </c>
    </row>
    <row r="7" spans="1:4" ht="13.5">
      <c r="A7" s="23" t="s">
        <v>134</v>
      </c>
      <c r="B7" s="24" t="s">
        <v>135</v>
      </c>
      <c r="D7" t="s">
        <v>136</v>
      </c>
    </row>
    <row r="8" spans="1:4" ht="13.5">
      <c r="A8" s="23" t="s">
        <v>137</v>
      </c>
      <c r="B8" s="24" t="s">
        <v>135</v>
      </c>
      <c r="D8" t="s">
        <v>138</v>
      </c>
    </row>
    <row r="9" spans="1:4" ht="13.5">
      <c r="A9" s="23" t="s">
        <v>139</v>
      </c>
      <c r="B9" s="24" t="s">
        <v>140</v>
      </c>
      <c r="D9" t="s">
        <v>141</v>
      </c>
    </row>
    <row r="10" spans="1:4" ht="13.5">
      <c r="A10" s="23" t="s">
        <v>142</v>
      </c>
      <c r="B10" s="24" t="s">
        <v>135</v>
      </c>
      <c r="D10" t="s">
        <v>143</v>
      </c>
    </row>
    <row r="11" ht="13.5">
      <c r="D11" t="s">
        <v>144</v>
      </c>
    </row>
    <row r="12" spans="1:4" ht="13.5">
      <c r="A12" s="23" t="s">
        <v>6</v>
      </c>
      <c r="B12" s="24" t="s">
        <v>145</v>
      </c>
      <c r="D12" t="s">
        <v>146</v>
      </c>
    </row>
    <row r="13" spans="1:4" ht="13.5">
      <c r="A13" s="23" t="s">
        <v>7</v>
      </c>
      <c r="B13" s="24" t="s">
        <v>147</v>
      </c>
      <c r="D13" t="s">
        <v>148</v>
      </c>
    </row>
    <row r="14" spans="1:4" ht="13.5">
      <c r="A14" s="23" t="s">
        <v>149</v>
      </c>
      <c r="B14" s="24" t="s">
        <v>150</v>
      </c>
      <c r="D14" t="s">
        <v>151</v>
      </c>
    </row>
    <row r="15" ht="13.5">
      <c r="D15" t="s">
        <v>152</v>
      </c>
    </row>
    <row r="16" spans="1:4" ht="13.5">
      <c r="A16" s="23" t="s">
        <v>153</v>
      </c>
      <c r="B16" s="24" t="s">
        <v>8</v>
      </c>
      <c r="D16" t="s">
        <v>154</v>
      </c>
    </row>
    <row r="17" spans="1:4" ht="13.5">
      <c r="A17" s="23" t="s">
        <v>155</v>
      </c>
      <c r="B17" s="24" t="s">
        <v>8</v>
      </c>
      <c r="D17" t="s">
        <v>156</v>
      </c>
    </row>
    <row r="18" spans="1:4" ht="13.5">
      <c r="A18" s="23" t="s">
        <v>157</v>
      </c>
      <c r="B18" s="24" t="s">
        <v>158</v>
      </c>
      <c r="D18" t="s">
        <v>159</v>
      </c>
    </row>
    <row r="19" spans="1:4" ht="13.5">
      <c r="A19" s="23" t="s">
        <v>248</v>
      </c>
      <c r="B19" s="24" t="s">
        <v>160</v>
      </c>
      <c r="D19" t="s">
        <v>161</v>
      </c>
    </row>
    <row r="20" spans="1:4" ht="13.5">
      <c r="A20" s="31" t="s">
        <v>149</v>
      </c>
      <c r="B20" s="24" t="s">
        <v>150</v>
      </c>
      <c r="D20" t="s">
        <v>162</v>
      </c>
    </row>
    <row r="21" spans="1:4" ht="13.5">
      <c r="A21" s="25"/>
      <c r="B21" s="24"/>
      <c r="D21" t="s">
        <v>163</v>
      </c>
    </row>
    <row r="22" spans="1:4" ht="13.5">
      <c r="A22" s="23" t="s">
        <v>164</v>
      </c>
      <c r="B22" s="24" t="s">
        <v>8</v>
      </c>
      <c r="D22" t="s">
        <v>165</v>
      </c>
    </row>
    <row r="23" spans="1:4" ht="13.5">
      <c r="A23" s="25" t="s">
        <v>166</v>
      </c>
      <c r="B23" s="24" t="s">
        <v>135</v>
      </c>
      <c r="D23" t="s">
        <v>167</v>
      </c>
    </row>
    <row r="24" spans="1:4" ht="13.5">
      <c r="A24" s="31" t="s">
        <v>253</v>
      </c>
      <c r="B24" s="24" t="s">
        <v>254</v>
      </c>
      <c r="D24" t="s">
        <v>168</v>
      </c>
    </row>
    <row r="25" spans="1:4" ht="13.5">
      <c r="A25" s="23" t="s">
        <v>169</v>
      </c>
      <c r="B25" s="24" t="s">
        <v>145</v>
      </c>
      <c r="D25" t="s">
        <v>170</v>
      </c>
    </row>
    <row r="26" spans="1:4" ht="13.5">
      <c r="A26" s="23" t="s">
        <v>171</v>
      </c>
      <c r="B26" s="24" t="s">
        <v>172</v>
      </c>
      <c r="D26" t="s">
        <v>173</v>
      </c>
    </row>
    <row r="27" spans="1:4" ht="13.5">
      <c r="A27" s="23" t="s">
        <v>174</v>
      </c>
      <c r="B27" s="24" t="s">
        <v>175</v>
      </c>
      <c r="D27" t="s">
        <v>176</v>
      </c>
    </row>
    <row r="28" spans="1:4" ht="13.5">
      <c r="A28" s="23" t="s">
        <v>149</v>
      </c>
      <c r="B28" s="24" t="s">
        <v>8</v>
      </c>
      <c r="D28" t="s">
        <v>177</v>
      </c>
    </row>
    <row r="29" spans="1:4" ht="13.5">
      <c r="A29" s="25"/>
      <c r="B29" s="24"/>
      <c r="D29" t="s">
        <v>178</v>
      </c>
    </row>
    <row r="30" spans="1:4" ht="13.5">
      <c r="A30" s="23" t="s">
        <v>179</v>
      </c>
      <c r="B30" s="24" t="s">
        <v>172</v>
      </c>
      <c r="D30" t="s">
        <v>180</v>
      </c>
    </row>
    <row r="31" spans="1:4" ht="13.5">
      <c r="A31" s="23" t="s">
        <v>181</v>
      </c>
      <c r="B31" s="24" t="s">
        <v>175</v>
      </c>
      <c r="D31" t="s">
        <v>182</v>
      </c>
    </row>
    <row r="32" spans="1:4" ht="13.5">
      <c r="A32" s="23" t="s">
        <v>149</v>
      </c>
      <c r="B32" s="24" t="s">
        <v>8</v>
      </c>
      <c r="D32" t="s">
        <v>183</v>
      </c>
    </row>
    <row r="33" ht="13.5">
      <c r="D33" t="s">
        <v>184</v>
      </c>
    </row>
    <row r="34" spans="1:4" ht="13.5">
      <c r="A34" s="23" t="s">
        <v>185</v>
      </c>
      <c r="B34" s="24" t="s">
        <v>145</v>
      </c>
      <c r="D34" t="s">
        <v>186</v>
      </c>
    </row>
    <row r="35" spans="1:4" ht="13.5">
      <c r="A35" s="23" t="s">
        <v>187</v>
      </c>
      <c r="B35" s="24" t="s">
        <v>188</v>
      </c>
      <c r="D35" t="s">
        <v>189</v>
      </c>
    </row>
    <row r="36" spans="1:4" ht="13.5">
      <c r="A36" s="23" t="s">
        <v>190</v>
      </c>
      <c r="B36" s="24" t="s">
        <v>191</v>
      </c>
      <c r="D36" t="s">
        <v>192</v>
      </c>
    </row>
    <row r="37" spans="1:4" ht="13.5">
      <c r="A37" s="23" t="s">
        <v>149</v>
      </c>
      <c r="B37" s="24" t="s">
        <v>8</v>
      </c>
      <c r="D37" t="s">
        <v>193</v>
      </c>
    </row>
    <row r="38" ht="13.5">
      <c r="D38" t="s">
        <v>194</v>
      </c>
    </row>
    <row r="39" spans="1:4" ht="13.5">
      <c r="A39" s="23" t="s">
        <v>195</v>
      </c>
      <c r="B39" s="24" t="s">
        <v>196</v>
      </c>
      <c r="D39" t="s">
        <v>197</v>
      </c>
    </row>
    <row r="40" spans="1:4" ht="13.5">
      <c r="A40" s="23" t="s">
        <v>198</v>
      </c>
      <c r="B40" s="24" t="s">
        <v>199</v>
      </c>
      <c r="D40" t="s">
        <v>200</v>
      </c>
    </row>
    <row r="41" spans="1:4" ht="13.5">
      <c r="A41" s="23" t="s">
        <v>201</v>
      </c>
      <c r="B41" s="24" t="s">
        <v>252</v>
      </c>
      <c r="D41" t="s">
        <v>202</v>
      </c>
    </row>
    <row r="42" spans="1:4" ht="13.5">
      <c r="A42" s="23" t="s">
        <v>149</v>
      </c>
      <c r="B42" s="24" t="s">
        <v>150</v>
      </c>
      <c r="D42" t="s">
        <v>203</v>
      </c>
    </row>
    <row r="43" spans="1:4" ht="13.5">
      <c r="A43" s="23"/>
      <c r="B43" s="24"/>
      <c r="D43" t="s">
        <v>204</v>
      </c>
    </row>
    <row r="44" spans="1:4" ht="13.5">
      <c r="A44" s="23" t="s">
        <v>205</v>
      </c>
      <c r="B44" s="24" t="s">
        <v>206</v>
      </c>
      <c r="D44" t="s">
        <v>207</v>
      </c>
    </row>
    <row r="45" spans="1:4" ht="13.5">
      <c r="A45" s="23" t="s">
        <v>208</v>
      </c>
      <c r="B45" s="24" t="s">
        <v>160</v>
      </c>
      <c r="D45" t="s">
        <v>209</v>
      </c>
    </row>
    <row r="46" spans="1:4" ht="13.5">
      <c r="A46" s="23" t="s">
        <v>149</v>
      </c>
      <c r="B46" s="24" t="s">
        <v>150</v>
      </c>
      <c r="D46" t="s">
        <v>210</v>
      </c>
    </row>
    <row r="47" ht="13.5">
      <c r="D47" t="s">
        <v>211</v>
      </c>
    </row>
    <row r="48" spans="1:2" ht="13.5">
      <c r="A48" s="23" t="s">
        <v>212</v>
      </c>
      <c r="B48" s="24" t="s">
        <v>213</v>
      </c>
    </row>
    <row r="49" spans="1:2" ht="13.5">
      <c r="A49" s="23" t="s">
        <v>214</v>
      </c>
      <c r="B49" s="24" t="s">
        <v>215</v>
      </c>
    </row>
    <row r="50" spans="1:2" ht="13.5">
      <c r="A50" s="23" t="s">
        <v>216</v>
      </c>
      <c r="B50" s="24" t="s">
        <v>215</v>
      </c>
    </row>
    <row r="51" spans="1:2" ht="13.5">
      <c r="A51" s="23" t="s">
        <v>149</v>
      </c>
      <c r="B51" s="24" t="s">
        <v>8</v>
      </c>
    </row>
    <row r="52" spans="1:2" ht="13.5">
      <c r="A52" s="23"/>
      <c r="B52" s="24"/>
    </row>
    <row r="53" spans="1:2" ht="13.5">
      <c r="A53" s="23" t="s">
        <v>217</v>
      </c>
      <c r="B53" s="24" t="s">
        <v>196</v>
      </c>
    </row>
    <row r="54" spans="1:2" ht="13.5">
      <c r="A54" s="23" t="s">
        <v>218</v>
      </c>
      <c r="B54" s="24" t="s">
        <v>188</v>
      </c>
    </row>
    <row r="55" spans="1:2" ht="13.5">
      <c r="A55" s="23" t="s">
        <v>149</v>
      </c>
      <c r="B55" s="24" t="s">
        <v>150</v>
      </c>
    </row>
    <row r="57" spans="1:2" ht="13.5">
      <c r="A57" s="23" t="s">
        <v>219</v>
      </c>
      <c r="B57" s="24" t="s">
        <v>220</v>
      </c>
    </row>
    <row r="58" spans="1:2" ht="13.5">
      <c r="A58" s="23" t="s">
        <v>221</v>
      </c>
      <c r="B58" s="24" t="s">
        <v>222</v>
      </c>
    </row>
    <row r="59" spans="1:2" ht="13.5">
      <c r="A59" s="23" t="s">
        <v>223</v>
      </c>
      <c r="B59" s="24" t="s">
        <v>222</v>
      </c>
    </row>
    <row r="60" spans="1:2" ht="13.5">
      <c r="A60" s="23" t="s">
        <v>149</v>
      </c>
      <c r="B60" s="24" t="s">
        <v>8</v>
      </c>
    </row>
    <row r="61" spans="1:2" ht="13.5">
      <c r="A61" s="23"/>
      <c r="B61" s="24"/>
    </row>
    <row r="62" spans="1:2" ht="13.5">
      <c r="A62" s="23" t="s">
        <v>224</v>
      </c>
      <c r="B62" s="24" t="s">
        <v>140</v>
      </c>
    </row>
    <row r="63" spans="1:2" ht="13.5">
      <c r="A63" s="23" t="s">
        <v>225</v>
      </c>
      <c r="B63" s="24" t="s">
        <v>226</v>
      </c>
    </row>
    <row r="64" spans="1:2" ht="13.5">
      <c r="A64" s="23" t="s">
        <v>149</v>
      </c>
      <c r="B64" s="24" t="s">
        <v>150</v>
      </c>
    </row>
    <row r="66" spans="1:2" ht="13.5">
      <c r="A66" s="23" t="s">
        <v>227</v>
      </c>
      <c r="B66" s="24" t="s">
        <v>172</v>
      </c>
    </row>
    <row r="67" spans="1:2" ht="13.5">
      <c r="A67" s="23" t="s">
        <v>228</v>
      </c>
      <c r="B67" s="24" t="s">
        <v>175</v>
      </c>
    </row>
    <row r="68" spans="1:2" ht="13.5">
      <c r="A68" s="23" t="s">
        <v>149</v>
      </c>
      <c r="B68" s="24" t="s">
        <v>8</v>
      </c>
    </row>
    <row r="70" spans="1:2" ht="13.5">
      <c r="A70" s="23" t="s">
        <v>229</v>
      </c>
      <c r="B70" s="24" t="s">
        <v>206</v>
      </c>
    </row>
    <row r="71" spans="1:2" ht="13.5">
      <c r="A71" s="23" t="s">
        <v>230</v>
      </c>
      <c r="B71" s="24" t="s">
        <v>231</v>
      </c>
    </row>
    <row r="72" spans="1:2" ht="13.5">
      <c r="A72" s="23" t="s">
        <v>232</v>
      </c>
      <c r="B72" s="24" t="s">
        <v>233</v>
      </c>
    </row>
    <row r="73" spans="1:2" ht="13.5">
      <c r="A73" s="23" t="s">
        <v>149</v>
      </c>
      <c r="B73" s="24" t="s">
        <v>8</v>
      </c>
    </row>
    <row r="75" spans="1:2" ht="13.5">
      <c r="A75" s="23" t="s">
        <v>234</v>
      </c>
      <c r="B75" s="24" t="s">
        <v>235</v>
      </c>
    </row>
    <row r="76" spans="1:2" ht="13.5">
      <c r="A76" s="23" t="s">
        <v>236</v>
      </c>
      <c r="B76" s="24" t="s">
        <v>160</v>
      </c>
    </row>
    <row r="77" spans="1:2" ht="13.5">
      <c r="A77" s="26" t="s">
        <v>237</v>
      </c>
      <c r="B77" s="27" t="s">
        <v>231</v>
      </c>
    </row>
    <row r="78" spans="1:2" ht="13.5">
      <c r="A78" s="26" t="s">
        <v>149</v>
      </c>
      <c r="B78" s="27" t="s">
        <v>150</v>
      </c>
    </row>
    <row r="80" spans="1:2" ht="13.5">
      <c r="A80" s="26" t="s">
        <v>238</v>
      </c>
      <c r="B80" s="27" t="s">
        <v>246</v>
      </c>
    </row>
    <row r="81" spans="1:2" ht="13.5">
      <c r="A81" s="26" t="s">
        <v>239</v>
      </c>
      <c r="B81" s="27" t="s">
        <v>240</v>
      </c>
    </row>
    <row r="83" ht="13.5">
      <c r="A83" s="26" t="s">
        <v>244</v>
      </c>
    </row>
    <row r="84" ht="13.5">
      <c r="A84" s="26" t="s">
        <v>245</v>
      </c>
    </row>
  </sheetData>
  <sheetProtection password="C1D4" sheet="1"/>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nakano</dc:creator>
  <cp:keywords/>
  <dc:description/>
  <cp:lastModifiedBy>TOYAMA</cp:lastModifiedBy>
  <cp:lastPrinted>2015-12-25T09:17:50Z</cp:lastPrinted>
  <dcterms:created xsi:type="dcterms:W3CDTF">2015-01-29T06:47:27Z</dcterms:created>
  <dcterms:modified xsi:type="dcterms:W3CDTF">2016-04-24T06:45:05Z</dcterms:modified>
  <cp:category/>
  <cp:version/>
  <cp:contentType/>
  <cp:contentStatus/>
</cp:coreProperties>
</file>